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Default Extension="vml" ContentType="application/vnd.openxmlformats-officedocument.vmlDrawing"/>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50" windowWidth="11505" windowHeight="6345" tabRatio="826" activeTab="0"/>
  </bookViews>
  <sheets>
    <sheet name="2015 İKİS TABLOLARI ÖRNEK" sheetId="1" r:id="rId1"/>
    <sheet name="2016 İKSİ TAB.DÜZENLENECEK" sheetId="2" r:id="rId2"/>
    <sheet name="TABLO-1 İCMAL ÖZET TAVAN TEK." sheetId="3" r:id="rId3"/>
    <sheet name="TABLO-2 YAT.PRJ.LİS.TAVAN TEKLİ" sheetId="4" r:id="rId4"/>
    <sheet name=" YATIRIM TEKLİF TABLOSU KUR ÖRN" sheetId="5" r:id="rId5"/>
    <sheet name="YATIRIM TEK.TABLOSU DÜZENLE" sheetId="6" r:id="rId6"/>
    <sheet name="2016 YATIRIM İLAVE İHTİYAÇ " sheetId="7" r:id="rId7"/>
    <sheet name="2016 YATIRIM İLAVE İHTİYAÇ" sheetId="8" r:id="rId8"/>
    <sheet name="2016-2018 PROJE BAZ.YAT.TEKLİFİ" sheetId="9" r:id="rId9"/>
    <sheet name="2016-2018 YATIRIM TEKLİFİ EKO" sheetId="10" r:id="rId10"/>
    <sheet name="TABLO-1 İCMAL ÖZET TAB.KURUM TE" sheetId="11" r:id="rId11"/>
    <sheet name="TABLO-2 YAT.PRJ.LİS.KURUM TEKLİ" sheetId="12" r:id="rId12"/>
    <sheet name="YATIRIM TEKLİF TABLOSU KURM" sheetId="13" r:id="rId13"/>
    <sheet name="TABLO-4 YAT.PRJ.STR.PLN.-PER PR" sheetId="14" r:id="rId14"/>
    <sheet name="TABLO-5 YAT.ÖD.HARC.KURUM.TEK." sheetId="15" r:id="rId15"/>
  </sheets>
  <externalReferences>
    <externalReference r:id="rId18"/>
  </externalReferences>
  <definedNames>
    <definedName name="_xlnm.Print_Titles" localSheetId="7">'2016 YATIRIM İLAVE İHTİYAÇ'!$1:$6</definedName>
    <definedName name="_xlnm.Print_Titles" localSheetId="8">'2016-2018 PROJE BAZ.YAT.TEKLİFİ'!$1:$6</definedName>
    <definedName name="_xlnm.Print_Titles" localSheetId="9">'2016-2018 YATIRIM TEKLİFİ EKO'!$3:$4</definedName>
  </definedNames>
  <calcPr fullCalcOnLoad="1"/>
</workbook>
</file>

<file path=xl/sharedStrings.xml><?xml version="1.0" encoding="utf-8"?>
<sst xmlns="http://schemas.openxmlformats.org/spreadsheetml/2006/main" count="1436" uniqueCount="494">
  <si>
    <t>06.5</t>
  </si>
  <si>
    <t>GAYRİMENKUL SERMAYE ÜRETİM GİDERLERİ</t>
  </si>
  <si>
    <t>06.7</t>
  </si>
  <si>
    <t>"ÖZKAYNAK " bölümüne yatırım için kuruluşun dış proje kredisi dışındaki iç kaynaklardan karşıladığı dış harcama yazılacaktır.</t>
  </si>
  <si>
    <t>( 1 )</t>
  </si>
  <si>
    <t>Yeni Proje</t>
  </si>
  <si>
    <t>GAYRİMENKUL BÜYÜK ONARIM GİDERLERİ</t>
  </si>
  <si>
    <t>Diğerleri</t>
  </si>
  <si>
    <t>Fen Edebiyat Fakültesi Laboratuvarlarında Kullanılan Hammaddelerin Alımı</t>
  </si>
  <si>
    <t>Kimya Metalurji Fakültesi Laboratuvarlarında Kullanılan Hammaddelerin Alımı</t>
  </si>
  <si>
    <t>2012</t>
  </si>
  <si>
    <t>MUHTELİF İŞLER</t>
  </si>
  <si>
    <t>A) ETÜD-PROJE İŞLERİ TOPLAMI</t>
  </si>
  <si>
    <t>B) DEVAM EDEN PROJELER TOPLAMI</t>
  </si>
  <si>
    <t>C) YENİ PROJELER TOPLAMI</t>
  </si>
  <si>
    <t>İstanbul</t>
  </si>
  <si>
    <t>1997H050240</t>
  </si>
  <si>
    <t>YILDIZ TEKNİK ÜNİVERSİTESİ</t>
  </si>
  <si>
    <t>GENEL TOPLAM</t>
  </si>
  <si>
    <t>Açık ve Kapalı Spor Tesisleri</t>
  </si>
  <si>
    <t>Yayın Alımı</t>
  </si>
  <si>
    <t>Telefon Makinası</t>
  </si>
  <si>
    <t>PROJE SAYISI</t>
  </si>
  <si>
    <t>ETÜD-PROJE İŞLERİ</t>
  </si>
  <si>
    <t>DEVAM EDEN PROJELER</t>
  </si>
  <si>
    <t>YENİ PROJELER</t>
  </si>
  <si>
    <t>SEKTÖRÜ / ALT SEKTÖR</t>
  </si>
  <si>
    <t>SEKTÖRÜ         : DİĞER KAMU HİZMETLERİ - TEKNOLOJİK ARAŞTIRMA</t>
  </si>
  <si>
    <t>Fax Cihazı</t>
  </si>
  <si>
    <t>Merkez Matbaa İçin Baskı Makinası Alımı</t>
  </si>
  <si>
    <t>Sekreter Tipi Koltuk</t>
  </si>
  <si>
    <t>Makam Koltuğu</t>
  </si>
  <si>
    <t>Misafir Koltuğu</t>
  </si>
  <si>
    <t>Konferans Salonu Koltuğu</t>
  </si>
  <si>
    <t>Atatürk Resmi</t>
  </si>
  <si>
    <t>Masa, Dolap, Sıra Gibi Malzeme Üretiminde Kullanılmak Üzere Muhtelif Marangoz Malzemesi Alımı</t>
  </si>
  <si>
    <t>Merkez Matbaanın Baskı İşlerinde ve Birimlerde Kullanılmak Üzere Muhtelif Kağıt Malzemesi Alımı</t>
  </si>
  <si>
    <t>Masa, Dolap, Sıra Gibi Malzeme Üretiminde Kullanılmak Üzere Muhtelif Demir Malzemesi Alımı</t>
  </si>
  <si>
    <t>Masa, Dolap, Sıra Gibi Malzeme Üretiminde Kullanılmak Üzere Muhtelif Hırdavat Malzemesi Alımı</t>
  </si>
  <si>
    <t>Baskı Makinası Toner ve Mürekkepleri</t>
  </si>
  <si>
    <t>Kalem</t>
  </si>
  <si>
    <t>Bilgisayar Alımı</t>
  </si>
  <si>
    <t>Notebook Alımı</t>
  </si>
  <si>
    <t>Switch Alımı</t>
  </si>
  <si>
    <t>Sunucu Sistemleri Alımı</t>
  </si>
  <si>
    <t>2008</t>
  </si>
  <si>
    <t>2011</t>
  </si>
  <si>
    <t>YER                 (İL ve İLÇE)</t>
  </si>
  <si>
    <t>İŞİN BAŞLAMA / BİTİŞ TARİHİ</t>
  </si>
  <si>
    <t>ÖZGELİR</t>
  </si>
  <si>
    <t>Öz Gelir</t>
  </si>
  <si>
    <t>SEKTÖRÜ         : EĞİTİM - YÜKSEKÖĞRETİM</t>
  </si>
  <si>
    <t>Türkçe Dilde Basılı Kitap Alımı</t>
  </si>
  <si>
    <t>Tahmini Fiziki Gerçekleşme</t>
  </si>
  <si>
    <t>Tutarı</t>
  </si>
  <si>
    <t>Miktarı</t>
  </si>
  <si>
    <t>Birimi</t>
  </si>
  <si>
    <t>EĞİTİM - YÜKSEKÖĞRETİM SEKTÖRÜ</t>
  </si>
  <si>
    <t>2006</t>
  </si>
  <si>
    <t>2007</t>
  </si>
  <si>
    <t>EĞİTİM - YÜKSEKÖĞRETİM</t>
  </si>
  <si>
    <r>
      <t xml:space="preserve">2008H035090 BÜYÜK ONARIM </t>
    </r>
    <r>
      <rPr>
        <b/>
        <sz val="10"/>
        <color indexed="10"/>
        <rFont val="Arial Tur"/>
        <family val="0"/>
      </rPr>
      <t>( * )</t>
    </r>
  </si>
  <si>
    <r>
      <t xml:space="preserve">Bilimsel Araştırma Projeleri Yönetmeliğinin 11. maddesi gereği özel ödenek kaydedilen ödeneklerden </t>
    </r>
    <r>
      <rPr>
        <b/>
        <sz val="10"/>
        <rFont val="Arial Tur"/>
        <family val="0"/>
      </rPr>
      <t>(DÖSE)</t>
    </r>
    <r>
      <rPr>
        <sz val="10"/>
        <rFont val="Arial Tur"/>
        <family val="0"/>
      </rPr>
      <t xml:space="preserve"> karşılanacaktır.</t>
    </r>
  </si>
  <si>
    <t>Hazine Yardımı</t>
  </si>
  <si>
    <t>: EĞİTİM - YÜKSEKÖĞRETİM</t>
  </si>
  <si>
    <t>BÜTÇE YILI</t>
  </si>
  <si>
    <t>GELİR TÜRÜ</t>
  </si>
  <si>
    <t>BİRİM</t>
  </si>
  <si>
    <t>FONKS.</t>
  </si>
  <si>
    <t>İdari ve Mali İşler Dairesi</t>
  </si>
  <si>
    <t>Sağlık Kültür ve Spor Dairesi</t>
  </si>
  <si>
    <t>Toplam</t>
  </si>
  <si>
    <t>06 SERMAYE GİDERLERİNİN DAĞILIMI</t>
  </si>
  <si>
    <t>PROJE ÖDENEĞİNİN TOPLAMI</t>
  </si>
  <si>
    <t>Kütüphane ve Dokümantasyon Dai.</t>
  </si>
  <si>
    <t>İleri Araştırma.Mak-Teç</t>
  </si>
  <si>
    <t>Merkez ve Davutpaşa Kampusü Jenaratör Bakım ve Onarımı</t>
  </si>
  <si>
    <t>06.1.1 BÜRO VE İŞYERİ MEFRUŞAT ALIMLARI</t>
  </si>
  <si>
    <t>MAL, MALZEME VE HİZMET ALIM TEKLİFLERİNİN</t>
  </si>
  <si>
    <t>06.1.1 BÜRO VE İŞYERİ MEFRUŞAT ALIMLARI TOPLAMI</t>
  </si>
  <si>
    <t>06.1.2 BÜRO VE İŞYERİ MAKİNE TEÇHİZAT ALIMLARI TOPLAMI</t>
  </si>
  <si>
    <t xml:space="preserve">PROJE NO  </t>
  </si>
  <si>
    <t>PROJENİN İDARE STRATEJİK PLANI VE PERFORMANS PROGRAMINDA İLİŞKİLİ OLDUĞU</t>
  </si>
  <si>
    <t>(2) Bir yatırım projesi birden fazla stratejik amaç ve hedefle ilişkili olabilir. Bu durumda ilgili tüm amaç ve hedefler belirtilecektir.</t>
  </si>
  <si>
    <r>
      <t xml:space="preserve">AMAÇ </t>
    </r>
    <r>
      <rPr>
        <b/>
        <vertAlign val="superscript"/>
        <sz val="10"/>
        <rFont val="Arial"/>
        <family val="2"/>
      </rPr>
      <t>1,2</t>
    </r>
  </si>
  <si>
    <r>
      <t xml:space="preserve">HEDEF </t>
    </r>
    <r>
      <rPr>
        <b/>
        <vertAlign val="superscript"/>
        <sz val="10"/>
        <rFont val="Arial"/>
        <family val="2"/>
      </rPr>
      <t>1,2</t>
    </r>
  </si>
  <si>
    <r>
      <t xml:space="preserve">PERFORMANS HEDEFİ </t>
    </r>
    <r>
      <rPr>
        <b/>
        <vertAlign val="superscript"/>
        <sz val="10"/>
        <rFont val="Arial"/>
        <family val="2"/>
      </rPr>
      <t>1,2</t>
    </r>
  </si>
  <si>
    <t>KURULUŞ</t>
  </si>
  <si>
    <t>: YILDIZ TEKNİK ÜNİVERSİTESİ</t>
  </si>
  <si>
    <t>09.6.0.06</t>
  </si>
  <si>
    <t>SEKTÖRÜ         : EĞİTİM - BEDEN EĞİTİMİ VE SPOR</t>
  </si>
  <si>
    <t>(0)</t>
  </si>
  <si>
    <t>KÜTÜPHANE VE DÖKÜMANTASYON DAİRESİ BAŞKANLIĞI</t>
  </si>
  <si>
    <t>Elektronik Ortamda Yayın Alımları ve Yapımları</t>
  </si>
  <si>
    <t>06.1.6.04</t>
  </si>
  <si>
    <t>Görüntülü Yayın Alımları</t>
  </si>
  <si>
    <t>06.1.6.90</t>
  </si>
  <si>
    <t>Diğer Yayın Alımları</t>
  </si>
  <si>
    <t>09.6.0.03</t>
  </si>
  <si>
    <t>09.6.0.04</t>
  </si>
  <si>
    <t>09.6.0.07</t>
  </si>
  <si>
    <t>06.5.7.01</t>
  </si>
  <si>
    <t>06.7.7.90</t>
  </si>
  <si>
    <t>06.1.3 AVADANLIK ALIMLARI TOPLAMI</t>
  </si>
  <si>
    <t>06.1 MAMUL MAL ALIMLARI TOPLAMI</t>
  </si>
  <si>
    <t>06.2 MENKUL SERMAYE ÜRETİM GİDERLERİ</t>
  </si>
  <si>
    <t>06.2 MENKUL SERMAYE ÜRETİM GİDERLERİ TOPLAMI</t>
  </si>
  <si>
    <t>06.6 MENKUL MALLARIN BÜYÜK ONARIM GİDERLERİ</t>
  </si>
  <si>
    <t>06.6 MENKUL MALLARIN BÜYÜK ONARIM GİDERLERİ TOPLAMI</t>
  </si>
  <si>
    <t>06.9 DİĞER SERMAYE GİDERLERİ</t>
  </si>
  <si>
    <t>06.9 DİĞER SERMAYE GİDERLERİ TOPLAMI</t>
  </si>
  <si>
    <t>06.3 GAYRİ MADDİ HAK ALIMLARI</t>
  </si>
  <si>
    <t>06.1.6 YAYIN ALIMLARI VE YAPIMLARI</t>
  </si>
  <si>
    <t>06.1.6 YAYIN ALIMLARI VE YAPIMLARI TOPLAMI</t>
  </si>
  <si>
    <t>Hizmet Binası</t>
  </si>
  <si>
    <r>
      <t xml:space="preserve">YATIRIM TEKLİFLERİ TABLOSU </t>
    </r>
    <r>
      <rPr>
        <b/>
        <sz val="14"/>
        <color indexed="10"/>
        <rFont val="Arial Tur"/>
        <family val="0"/>
      </rPr>
      <t>(KURUM TEKLİFİ)</t>
    </r>
  </si>
  <si>
    <t>09.4.1.00</t>
  </si>
  <si>
    <t>TAVAN TEKLİFİ</t>
  </si>
  <si>
    <t>KURUM TEKLİFİ</t>
  </si>
  <si>
    <t>İLAVE ÖDENEK İHTİYACI</t>
  </si>
  <si>
    <t>2013</t>
  </si>
  <si>
    <t>SEKTÖR</t>
  </si>
  <si>
    <t>PROJE SAHİBİ KURULUŞ</t>
  </si>
  <si>
    <t>PROJENİN;</t>
  </si>
  <si>
    <t>ADI</t>
  </si>
  <si>
    <t>NUMARASI</t>
  </si>
  <si>
    <t>YERİ</t>
  </si>
  <si>
    <t>KARAKTERİSTİĞİ</t>
  </si>
  <si>
    <t>YATIRIM TEKLİFLERİYLE YAPILMASI PLANLANAN</t>
  </si>
  <si>
    <t xml:space="preserve"> </t>
  </si>
  <si>
    <t>2009</t>
  </si>
  <si>
    <t>2010</t>
  </si>
  <si>
    <t>BÜTÇE KANUNU</t>
  </si>
  <si>
    <t>06.1</t>
  </si>
  <si>
    <t>MAMUL MAL ALIMLARI</t>
  </si>
  <si>
    <t>38.10.02.07</t>
  </si>
  <si>
    <t>08.2.0.00</t>
  </si>
  <si>
    <t>06.1.6.01</t>
  </si>
  <si>
    <t>Basılı Yayın Alımları</t>
  </si>
  <si>
    <t>06.1.6.03</t>
  </si>
  <si>
    <t>NOT:</t>
  </si>
  <si>
    <t>Yazıcı</t>
  </si>
  <si>
    <t>S.K.S. Gelirleri (Öz Gelir)</t>
  </si>
  <si>
    <t>Mecut Eski Model Taşıt Araçlarının Büyük Bakım ve Onarımı</t>
  </si>
  <si>
    <t>Scanner</t>
  </si>
  <si>
    <t>Muhtelif Fakülte Yazılımları</t>
  </si>
  <si>
    <t>Satınalma Programı Lisans Güncelleme</t>
  </si>
  <si>
    <t>Microsoft Lisans Bedeli</t>
  </si>
  <si>
    <t>SPSS Lisans Bedeli</t>
  </si>
  <si>
    <t>: EĞİTİM - BEDEN EĞİTİMİ VE SPOR</t>
  </si>
  <si>
    <t>BAŞLAMA / BİTİŞ TARİHİ</t>
  </si>
  <si>
    <t>Kamulaştırma</t>
  </si>
  <si>
    <t>06.1 MAMUL MAL ALIMLARI</t>
  </si>
  <si>
    <t xml:space="preserve">EKONOMİK KODLARI </t>
  </si>
  <si>
    <t>AÇIKLAMASI</t>
  </si>
  <si>
    <t>06.1.2 BÜRO VE İŞYERİ MAKİNE TEÇHİZAT ALIMLARI</t>
  </si>
  <si>
    <t>06.1.3 AVADANLIK ALIMLARI</t>
  </si>
  <si>
    <t>ÜNİVERSİTE TOPLAMI</t>
  </si>
  <si>
    <t>HAZİNE YARDIMI</t>
  </si>
  <si>
    <t>PROJE SAHİBİ : YILDIZ TEKNİK ÜNİVERSİTESİ</t>
  </si>
  <si>
    <t>PROJE TUTARI</t>
  </si>
  <si>
    <t>TOPLAM</t>
  </si>
  <si>
    <t>PROJE NO</t>
  </si>
  <si>
    <t>PROJE ADI</t>
  </si>
  <si>
    <t>KARAKTERİSTİK</t>
  </si>
  <si>
    <t>TUTARI</t>
  </si>
  <si>
    <t>FİNANSMAN KAYNAĞI / (T) CETVELİ SIRA NO</t>
  </si>
  <si>
    <t>(TAŞITIN CİNSİ / KULLANIM YERİ)</t>
  </si>
  <si>
    <t>Adet</t>
  </si>
  <si>
    <t>Merkezi Araştırma Laboratuarı</t>
  </si>
  <si>
    <t>2014</t>
  </si>
  <si>
    <t>2010K120410</t>
  </si>
  <si>
    <t xml:space="preserve">EĞİTİM - YÜKSEKÖĞRETİM </t>
  </si>
  <si>
    <t>Müze Tefrişatı</t>
  </si>
  <si>
    <t>2015</t>
  </si>
  <si>
    <r>
      <t xml:space="preserve">1997H031070 DERSLİK VE MERKEZİ BİRİMLER </t>
    </r>
    <r>
      <rPr>
        <b/>
        <sz val="10"/>
        <color indexed="10"/>
        <rFont val="Arial Tur"/>
        <family val="0"/>
      </rPr>
      <t>(D.Paşa Kamp. Eğitim ve Hizm.Bin.)</t>
    </r>
  </si>
  <si>
    <t>SEKTÖRÜ         : EĞİTİM - KÜLTÜR</t>
  </si>
  <si>
    <t xml:space="preserve"> B.Onr.+Rest.+Tad.+Teş.+Mak. Teçh.</t>
  </si>
  <si>
    <t>2015 YATIRIM TEKLİFİ</t>
  </si>
  <si>
    <t>2015 YATIRIM TEKLİFİNİN</t>
  </si>
  <si>
    <r>
      <t xml:space="preserve">Muhtelif İşler </t>
    </r>
    <r>
      <rPr>
        <b/>
        <sz val="10"/>
        <color indexed="12"/>
        <rFont val="Arial Tur"/>
        <family val="0"/>
      </rPr>
      <t>(Makine ve Teçhizat Alımı-Yayın Alımı-Bilgi Teknolojileri-Taşıt Alımı)</t>
    </r>
  </si>
  <si>
    <t>Makine Teçh. + Bakım Onr. + Bil. Don. + Yaz. Alty. + Küt. Yay. Al. + Taşıt</t>
  </si>
  <si>
    <t>06.1.1.01                                Büro Mefruşatı Alımları</t>
  </si>
  <si>
    <t>06.1.1.02                            İşyeri Mefruşatı Alımları</t>
  </si>
  <si>
    <t>06.1.1.03                                           Okul Mefruşatı Alımları</t>
  </si>
  <si>
    <t>06.1.1.04                            Hastane  Mefruşatı Alımları</t>
  </si>
  <si>
    <t>06.1.1.05                                       Sosyal Tesis Mefruşatı Alımları</t>
  </si>
  <si>
    <t>06.1.1.90                                       Diğer Mefruşat Alımları</t>
  </si>
  <si>
    <t>06.1.2.01                                Büro Makineleri Alımları</t>
  </si>
  <si>
    <t>06.1.2.02                            Bilgisayar Alımları</t>
  </si>
  <si>
    <t>06.1.2.03                                           Tıbbi Cihaz Alımları</t>
  </si>
  <si>
    <t>06.1.2.04                            Labaratuar Cihazı Alımları</t>
  </si>
  <si>
    <t>06.1.2.05                                       İşyeri Makine Teçhizat Alımları</t>
  </si>
  <si>
    <t>06.1.2.90                                       Diğer Makine Teçhizat Alımları</t>
  </si>
  <si>
    <t>06.1.3.01                                Tamir Bakım Aletleri Alımları</t>
  </si>
  <si>
    <t>06.1.3.02                            Atölye Gereçleri Alımları</t>
  </si>
  <si>
    <t>06.1.3.03                                           Tıbbi Gereçler Alımları</t>
  </si>
  <si>
    <t>06.1.3.04                            Labaratuar Gereçleri Alımları</t>
  </si>
  <si>
    <t>06.1.3.05                                       Ziraai Gereç Alımları</t>
  </si>
  <si>
    <t>06.1.3.90                                       Diğer Avadanlık Alımları</t>
  </si>
  <si>
    <t>06.1.5 İŞ MAKİNESİ ALIMLARI</t>
  </si>
  <si>
    <t xml:space="preserve">06.1.5.01                                 Sabit İş Makineleri  Alımları                </t>
  </si>
  <si>
    <t>06.1.5.30                             Hareketli İş Makinesi Alımları</t>
  </si>
  <si>
    <t>06.1.5 İŞ MAKİNESİ ALIMLARI TOPLAMI</t>
  </si>
  <si>
    <t>06.1.6.01                                Basılı Yayın Alımları ve Yapımları</t>
  </si>
  <si>
    <t>06.1.6.02                            El Yazması Alımları ve Yapımları</t>
  </si>
  <si>
    <t>06.1.6.03                                          Elektronik Ortamda Yayın Alımları ve Yapımları</t>
  </si>
  <si>
    <t>06.1.6.04                            Görüntülü Yayın Alımları ve Yapımları</t>
  </si>
  <si>
    <t>06.1.6.90                                       Diğer Yayın Alımları ve Yapımları</t>
  </si>
  <si>
    <t>06.2.2.01                                Hammadde Alımları</t>
  </si>
  <si>
    <t xml:space="preserve">06.2.5.01                                        Kereste ve kereste Ürünleri Alımları </t>
  </si>
  <si>
    <t xml:space="preserve">06.2.6.01                                        Kağıt ve Kağıt Ürünleri Alımları </t>
  </si>
  <si>
    <t xml:space="preserve">06.2.7.01                                        Kimyevi Madde İle Kauçuk ve Plastik Ürün Alımları </t>
  </si>
  <si>
    <t>06.2.8.01                                       Metal Ürün Alımları</t>
  </si>
  <si>
    <t>06.2.9.01                            Diğer Alımlar</t>
  </si>
  <si>
    <t>06.3.1.01                                Bilgisayar Yazılım Alımları</t>
  </si>
  <si>
    <t>06.3.2.01                           Harita Alımları</t>
  </si>
  <si>
    <t>06.3.2.02                                          Plan Proje Alımları</t>
  </si>
  <si>
    <t>06.3.3.01                            Lisans Alımları</t>
  </si>
  <si>
    <t>06.3.4.01                                Patent Alımları</t>
  </si>
  <si>
    <t>06.3.9.01                           Diğer Fikri Hak Alımları</t>
  </si>
  <si>
    <t>06.6.7.01                                Müteahhitlik Hizmetleri</t>
  </si>
  <si>
    <t>06.6.9.01                           Diğer Giderler</t>
  </si>
  <si>
    <t>06.9.9.01                           Diğer Sermaye Giderleri</t>
  </si>
  <si>
    <t>2011 Yılı Fiyatlarıyla, Bin TL.</t>
  </si>
  <si>
    <t>: EĞİTİM - KÜLTÜR</t>
  </si>
  <si>
    <t xml:space="preserve">2011K120410 </t>
  </si>
  <si>
    <t>: DKH-TEKNOLOJİK ARAŞTIRMA</t>
  </si>
  <si>
    <t>38.10.09.07</t>
  </si>
  <si>
    <t>Mobilya Takımı</t>
  </si>
  <si>
    <t>Perde</t>
  </si>
  <si>
    <t>Yazı Tahtası</t>
  </si>
  <si>
    <t>Öğrenci Sırası</t>
  </si>
  <si>
    <t>Arşiv Dolabı</t>
  </si>
  <si>
    <t>Sandalye</t>
  </si>
  <si>
    <t>Akıllı Tahta</t>
  </si>
  <si>
    <t xml:space="preserve">Fotokopi </t>
  </si>
  <si>
    <t>Telefon Santrali</t>
  </si>
  <si>
    <t>Evrak İmha Makinası</t>
  </si>
  <si>
    <t>Server Alımı</t>
  </si>
  <si>
    <t>Kablosuz Erişim Cihazı Alımı</t>
  </si>
  <si>
    <t>Sanat Tasarım Fakültesi için Muhtelif Laboratuvar Cihazı</t>
  </si>
  <si>
    <t>Kimya Metalurji Fakültesi için Muhtelif Laboratuvar Cihazı</t>
  </si>
  <si>
    <t>Elektrik Elektronik Fak. için Muhtelif Laboratuvar Cihazı</t>
  </si>
  <si>
    <t>Fen Edebiyat Fakültesi için Muhtelif Laboratuvar Cihazı</t>
  </si>
  <si>
    <t>Gemi İnşaatı Fakültesi için Muhtelif Laboratuvar Cihazı</t>
  </si>
  <si>
    <t>Makine Fakültesi için Muhtelif Laboratuvar Cihazı</t>
  </si>
  <si>
    <t>İnşaat Fakültesi için Muhtelif Laboratuvar Cihazı</t>
  </si>
  <si>
    <t>Mimarlık Fakültesi için Muhtelif Malzeme Alımı</t>
  </si>
  <si>
    <t>İktisat Fakültesi için Muhtelif Malzeme Alımı</t>
  </si>
  <si>
    <t>Eğitim Fakültesi için Muhtelif Malzeme Alımı</t>
  </si>
  <si>
    <t xml:space="preserve">Barkovizyon </t>
  </si>
  <si>
    <t>Barkovizyon Perdesi</t>
  </si>
  <si>
    <t xml:space="preserve">Klima Salon Tipi </t>
  </si>
  <si>
    <t xml:space="preserve">Klima Duvar Tipi </t>
  </si>
  <si>
    <t>Ses ve Işık Sistemi</t>
  </si>
  <si>
    <t>Muhtelif Cihaz (Demirbaş Alımı)</t>
  </si>
  <si>
    <t>Jenaratör Alımı</t>
  </si>
  <si>
    <t>Yangın Alarm Sistemi</t>
  </si>
  <si>
    <t>Kamera Sistemi</t>
  </si>
  <si>
    <t>Tamir Araç Gereçleri</t>
  </si>
  <si>
    <t>Bahçe Malzemesi Gereçleri</t>
  </si>
  <si>
    <t>BAP Yazılımı</t>
  </si>
  <si>
    <t>İDA-A3</t>
  </si>
  <si>
    <t>İDA-A3H6</t>
  </si>
  <si>
    <t>PH6- Akademik ve idari personelimizin ve öğrencilerimizin sportif faaliyetlerini daha etkin olarak üniversite içinde gerçekleştirebilmeleri için davutpaşa kampüsüne bir statyum yapmak.</t>
  </si>
  <si>
    <t>PROJE NO.</t>
  </si>
  <si>
    <t>BÜTÇE TÜRÜ</t>
  </si>
  <si>
    <t>EK ÖDENEK</t>
  </si>
  <si>
    <t>EKLENEN</t>
  </si>
  <si>
    <t>AKTARMA</t>
  </si>
  <si>
    <t>LİKİD KARŞILIĞI</t>
  </si>
  <si>
    <t>AKREDİTİF ARTIĞI</t>
  </si>
  <si>
    <t>DÜŞÜLEN</t>
  </si>
  <si>
    <t>İLK 6 AY KESİN</t>
  </si>
  <si>
    <t>YIL SONU TAHMİNİ</t>
  </si>
  <si>
    <t>2009 Yılı Fiyatlarıyla, Bin TL.</t>
  </si>
  <si>
    <r>
      <t xml:space="preserve">2009 YILI ÖDENEĞİ </t>
    </r>
    <r>
      <rPr>
        <b/>
        <sz val="10"/>
        <color indexed="10"/>
        <rFont val="Arial Tur"/>
        <family val="0"/>
      </rPr>
      <t>(1)</t>
    </r>
  </si>
  <si>
    <r>
      <t xml:space="preserve">2009 YILI REVİZE ÖDENEĞİ </t>
    </r>
    <r>
      <rPr>
        <b/>
        <sz val="10"/>
        <color indexed="10"/>
        <rFont val="Arial Tur"/>
        <family val="0"/>
      </rPr>
      <t>(1)</t>
    </r>
  </si>
  <si>
    <r>
      <t xml:space="preserve">2009 YILI HARCAMA (KESİN) </t>
    </r>
    <r>
      <rPr>
        <b/>
        <sz val="10"/>
        <color indexed="10"/>
        <rFont val="Arial Tur"/>
        <family val="0"/>
      </rPr>
      <t>(1)</t>
    </r>
  </si>
  <si>
    <t>YIL SONU KESİN HARCAMA</t>
  </si>
  <si>
    <t>2011 YILI PROGRAM ÖDENEĞİ</t>
  </si>
  <si>
    <t>2011 YILI REVİZE ÖDENEĞİ</t>
  </si>
  <si>
    <t>ARŞ-A1</t>
  </si>
  <si>
    <t>ARŞ-A1H1</t>
  </si>
  <si>
    <t>38.10.09.06</t>
  </si>
  <si>
    <t>2016</t>
  </si>
  <si>
    <t>2014 Yılı Fiyatlarıyla, Bin TL.</t>
  </si>
  <si>
    <t>2016 YATIRIM TEKLİFİ</t>
  </si>
  <si>
    <t>2012H040230</t>
  </si>
  <si>
    <t>GENEL TOPLAM (2014-2016)</t>
  </si>
  <si>
    <t>2016 YATIRIM TEKLİFİNİN</t>
  </si>
  <si>
    <t xml:space="preserve">Merkez Laboratuvarı için Muhtelif Laboratuvar Cihazı </t>
  </si>
  <si>
    <t>Adobe Lisans Bedeli</t>
  </si>
  <si>
    <t xml:space="preserve">     a) 2014'de Bitenler</t>
  </si>
  <si>
    <t xml:space="preserve">     b) 2014'den Sonraya Kalanlar</t>
  </si>
  <si>
    <r>
      <t>İleri Arş+Mak.Teçh.+ İnş.</t>
    </r>
    <r>
      <rPr>
        <sz val="12"/>
        <color indexed="10"/>
        <rFont val="Arial Tur"/>
        <family val="0"/>
      </rPr>
      <t>(6000 m</t>
    </r>
    <r>
      <rPr>
        <vertAlign val="superscript"/>
        <sz val="12"/>
        <color indexed="10"/>
        <rFont val="Arial Tur"/>
        <family val="0"/>
      </rPr>
      <t>2</t>
    </r>
    <r>
      <rPr>
        <sz val="12"/>
        <color indexed="10"/>
        <rFont val="Arial Tur"/>
        <family val="0"/>
      </rPr>
      <t>)</t>
    </r>
  </si>
  <si>
    <r>
      <t xml:space="preserve">Rektörlük Bilimsel Araştırma Projeleri </t>
    </r>
    <r>
      <rPr>
        <b/>
        <sz val="12"/>
        <color indexed="10"/>
        <rFont val="Arial Tur"/>
        <family val="0"/>
      </rPr>
      <t>( 1 )</t>
    </r>
  </si>
  <si>
    <t>2014 SONUNA KADAR TAHMİNİ KÜMÜLATİF HARCAMA</t>
  </si>
  <si>
    <t>2017 YILI YATIRIM TEKLİFİ (Toplam)</t>
  </si>
  <si>
    <t>2015 Yılı Fiyatlarıyla, Bin TL.</t>
  </si>
  <si>
    <t>2017 YATIRIM TEKLİFİ</t>
  </si>
  <si>
    <r>
      <t xml:space="preserve">TABLO-2: YATIRIM PROJELERİ LİSTESİ (2015 - 2017) </t>
    </r>
    <r>
      <rPr>
        <b/>
        <sz val="14"/>
        <color indexed="10"/>
        <rFont val="Arial Tur"/>
        <family val="0"/>
      </rPr>
      <t>(TAVAN TEKLİFİ)</t>
    </r>
  </si>
  <si>
    <t xml:space="preserve">     a) 2015'de Bitenler</t>
  </si>
  <si>
    <t xml:space="preserve">     b) 2015'den Sonraya Kalanlar</t>
  </si>
  <si>
    <t>GENEL TOPLAM (2015-2017)</t>
  </si>
  <si>
    <t>4734 sayılı Kamu İhale Kanunu kapsamında sari ihalesi yapılan projeler ve 2015-2017 döneminde bu projeler için taahhüt edilen ödemeler dipnot ile belirtilecektir.</t>
  </si>
  <si>
    <t>2012-2017</t>
  </si>
  <si>
    <t>2015-2015</t>
  </si>
  <si>
    <t>2011-2017</t>
  </si>
  <si>
    <t>2017</t>
  </si>
  <si>
    <r>
      <t xml:space="preserve">YILDIZ TEKNİK ÜNİVERSİTESİ 2015 - 2017 YATIRIM TEKLİFLERİ </t>
    </r>
    <r>
      <rPr>
        <b/>
        <sz val="14"/>
        <color indexed="10"/>
        <rFont val="Arial"/>
        <family val="2"/>
      </rPr>
      <t>(KURUM TEKLİFİ)</t>
    </r>
  </si>
  <si>
    <t>TAV AN TEKLİFİ</t>
  </si>
  <si>
    <t>2014-2017</t>
  </si>
  <si>
    <t>İnşaat (Koşuyolları ve Tribünler Suni Çim Futbol sahası)</t>
  </si>
  <si>
    <t>Not:  2014 Yılında Projenin tamamlanabilmesi için 2.442.TL. ek ödenek talebinde bulunuldu  Kalkınma Bakanlığından .</t>
  </si>
  <si>
    <t>2017 YATIRIM TEKLİFİNİN</t>
  </si>
  <si>
    <t>Mobil İmza Yazılımı</t>
  </si>
  <si>
    <t>Lojman Takip Yazılımı</t>
  </si>
  <si>
    <t>T-2</t>
  </si>
  <si>
    <t>Binek Otomobil ( Üniversite  Hizmetlerinde Kullanılmak Üzere  ( Hibe)</t>
  </si>
  <si>
    <t>GENEL TOPLAM (2013 + 2014 + 2015)</t>
  </si>
  <si>
    <t>TAVAN  TEKLİFİ</t>
  </si>
  <si>
    <t>Tablo- 4:   2015 YILI YATIRIM PROJELERİNİN STRATEJİK PLAN VE PERFORMANS PROGRAMI İLE İLİŞKİSİ</t>
  </si>
  <si>
    <t>(1) 2015 yılı yatırım projelerinin stratejik plan ve 2015 yılı performans programında yer alan ilgili amaç, hedef ve performans hedefi numaraları/kodları gösterilecektir.</t>
  </si>
  <si>
    <t>2014 YILI PROGRAM ÖDENEĞİ</t>
  </si>
  <si>
    <t>2014 YILI REVİZE ÖDENEĞİ</t>
  </si>
  <si>
    <t>2015 YILI YATIRIM PROGRAMINA TEKLİF EDİLECEK PROJE BİLGİLERİ</t>
  </si>
  <si>
    <t>No</t>
  </si>
  <si>
    <t>İstenilen Bilgi</t>
  </si>
  <si>
    <t>Doldurulacak Alan</t>
  </si>
  <si>
    <t>I. GENEL BİLGİLER</t>
  </si>
  <si>
    <t>Proje Adı</t>
  </si>
  <si>
    <t>Yatırım Kategorisi</t>
  </si>
  <si>
    <t>Seçenekler</t>
  </si>
  <si>
    <t>Seçilen</t>
  </si>
  <si>
    <t>Kamu Yatırım Programında Yer Alan Proje</t>
  </si>
  <si>
    <t>Özel Amaçlı Merkezi Programlardan (Köydes)</t>
  </si>
  <si>
    <t>Tamamı Yereldeki İdari Birimlerin Kaynaklarından</t>
  </si>
  <si>
    <t>Teşvik Belgeli Özel Sektör Yatırımı</t>
  </si>
  <si>
    <t>Uluslararası Kuruluşlardan (Dünya Bankası)</t>
  </si>
  <si>
    <t>Vatandaş - Devlet İşbirliği Kapsamında Yapılan</t>
  </si>
  <si>
    <t>Proje Uygulayıcısı Kuruluş Türü</t>
  </si>
  <si>
    <t>Üniversiteler</t>
  </si>
  <si>
    <t>Proje Uygulayıcısı Kuruluş</t>
  </si>
  <si>
    <t>Projenin Durumu</t>
  </si>
  <si>
    <t>Devam Eden Proje</t>
  </si>
  <si>
    <t>Proje No</t>
  </si>
  <si>
    <t>Proje Yeri</t>
  </si>
  <si>
    <t>(Birden Fazla Seçebilirsiniz)</t>
  </si>
  <si>
    <t>Beşiktaş</t>
  </si>
  <si>
    <t>Esenler</t>
  </si>
  <si>
    <t>Kadıköy</t>
  </si>
  <si>
    <t>Şişli</t>
  </si>
  <si>
    <t>Fatih</t>
  </si>
  <si>
    <t>Proje Türü</t>
  </si>
  <si>
    <t>Altyapı, Çevre Düzenlemesi</t>
  </si>
  <si>
    <t>Araştırma Geliştirme</t>
  </si>
  <si>
    <t xml:space="preserve">Bakım, Onarım, Tadilat </t>
  </si>
  <si>
    <t>Diğer</t>
  </si>
  <si>
    <t>Donanım, Yazılım</t>
  </si>
  <si>
    <t>Etüd Proje</t>
  </si>
  <si>
    <t>Hizmet Alımı</t>
  </si>
  <si>
    <t>İnşaat, Yapım</t>
  </si>
  <si>
    <t>Makine ve Teçhizat, Donatım</t>
  </si>
  <si>
    <t>Mal Alımı</t>
  </si>
  <si>
    <t>Proje Fikrinin Geliştirimesinde Uygulanan Yöntem</t>
  </si>
  <si>
    <t>İhtiyaç Analizi</t>
  </si>
  <si>
    <t>Olanak/Fırsat Etüdü</t>
  </si>
  <si>
    <t>Soru Analizi</t>
  </si>
  <si>
    <t>Fizibilitesi Varsa İşaretleyiniz</t>
  </si>
  <si>
    <t>Yok.</t>
  </si>
  <si>
    <t>II. UYGULAMA BİLGİLERİ</t>
  </si>
  <si>
    <t>Proje Özeti</t>
  </si>
  <si>
    <t>Projenin Önem Düzeyi</t>
  </si>
  <si>
    <t>1. Derece (Acil)</t>
  </si>
  <si>
    <t>2. Derece (Zorunlu)</t>
  </si>
  <si>
    <t>3. Derece (Faydalı)</t>
  </si>
  <si>
    <t>Projenin Tamamlanma Düzeyi</t>
  </si>
  <si>
    <t>1. Başlanmayan</t>
  </si>
  <si>
    <t>2. İhale Aşamasında</t>
  </si>
  <si>
    <t>3. Devam Eden (%1-25)</t>
  </si>
  <si>
    <t>4. Devam Eden (%26-50)</t>
  </si>
  <si>
    <t>5. Devam Eden (%51-75)</t>
  </si>
  <si>
    <t>6. Devam Eden (%76-99)</t>
  </si>
  <si>
    <t>7. Biten</t>
  </si>
  <si>
    <t>Projenin Süresi (Ay)</t>
  </si>
  <si>
    <t>12 Ay</t>
  </si>
  <si>
    <t>Projenin Başlama Tarihi</t>
  </si>
  <si>
    <t>Projenin Bitiş Tarihi</t>
  </si>
  <si>
    <t>III. MALİ BİLGİLERİ</t>
  </si>
  <si>
    <t>Toplam Proje Tutarı (TL.)</t>
  </si>
  <si>
    <t>Merkezi Bütçe (TL.)</t>
  </si>
  <si>
    <t>İç Kredi (TL.)</t>
  </si>
  <si>
    <t>Dış Kredi (TL.)</t>
  </si>
  <si>
    <t>Öz Kaynak (TL.)</t>
  </si>
  <si>
    <t>Hibe (TL.)</t>
  </si>
  <si>
    <t>Önceki Yıllar Toplam Harcama Tutarı (TL.)</t>
  </si>
  <si>
    <t>2015 Yılı Proje Teklif Tutarı (TL.)</t>
  </si>
  <si>
    <t>2016 Yılı Proje Teklif Tutarı (TL.)</t>
  </si>
  <si>
    <t>2017 Yılı Proje Teklif Tutarı (TL.)</t>
  </si>
  <si>
    <t>IV. 2014 YILI PROGRAM BİLGİLERİ (2014 Yılı Program Metnine www.stg.yildiz.edu.tr Adresinde Duyurularda Bulabilirsiniz)</t>
  </si>
  <si>
    <t>Gelişme Ekseni</t>
  </si>
  <si>
    <t>2.2.1. NİTELİKLİ İNSAN, GÜÇLÜ TOPLUM</t>
  </si>
  <si>
    <t>Alt Gelişme Ekseni</t>
  </si>
  <si>
    <t>Politik Önceliği</t>
  </si>
  <si>
    <t>Tedbirler</t>
  </si>
  <si>
    <t>V. DİĞER BİLGİLERİ</t>
  </si>
  <si>
    <t>İlişkili Olduğu Bölgesel Plan</t>
  </si>
  <si>
    <t>Doğu Anadolu Projesi</t>
  </si>
  <si>
    <t>Doğu Karadeniz Bölgesel Gelişme Planı</t>
  </si>
  <si>
    <t>İlgisi Yoktur</t>
  </si>
  <si>
    <t>Yeşilırmak Havza Gelişim Projesi</t>
  </si>
  <si>
    <t>Zonguldak, Bartın Karabük Bölgesel Gelişim Projesi</t>
  </si>
  <si>
    <t>Sektörü</t>
  </si>
  <si>
    <t>Diğer Kamu Hizmetleri</t>
  </si>
  <si>
    <t>Eğitim</t>
  </si>
  <si>
    <t>Enerji</t>
  </si>
  <si>
    <t>Haberleşme</t>
  </si>
  <si>
    <t>İmalat</t>
  </si>
  <si>
    <t>Konut</t>
  </si>
  <si>
    <t>Kültür</t>
  </si>
  <si>
    <t>Madencilik</t>
  </si>
  <si>
    <t>Sağlık</t>
  </si>
  <si>
    <t>Tarım</t>
  </si>
  <si>
    <t>Turizm</t>
  </si>
  <si>
    <t>Ulaştırma</t>
  </si>
  <si>
    <t>Diğer Kamu Hizmetleri Sektörü</t>
  </si>
  <si>
    <t>Belediye Hizmetleri</t>
  </si>
  <si>
    <t>Çevre</t>
  </si>
  <si>
    <t>Esnaf, Sanat ve K.Sanayi</t>
  </si>
  <si>
    <t>Genel İdare</t>
  </si>
  <si>
    <t>Güvenlik Hizmetleri</t>
  </si>
  <si>
    <t>Harita-Tapu-Kadastro</t>
  </si>
  <si>
    <t>İçme Suyu</t>
  </si>
  <si>
    <t>Kanalizasyon</t>
  </si>
  <si>
    <t>Kırsal Alan Planlaması</t>
  </si>
  <si>
    <t>Sosyal Hizmetler ve Yardımlar</t>
  </si>
  <si>
    <t>Teknolojik Araştırma</t>
  </si>
  <si>
    <t>Ticaret Hizmetleri</t>
  </si>
  <si>
    <t>Yerleşme-Şehirleşme</t>
  </si>
  <si>
    <t>Hedef Kitlesi</t>
  </si>
  <si>
    <t>Yıldız Teknik Üniversitesinin Akademik ve İdari Personelleri ile Öğrencileri.</t>
  </si>
  <si>
    <t>Yıllık Potansiyel Yaralanıcı Sayısı</t>
  </si>
  <si>
    <t>Ekonomik Ömrü (Yıl)</t>
  </si>
  <si>
    <t>10 Yıl</t>
  </si>
  <si>
    <r>
      <t>NOT:</t>
    </r>
    <r>
      <rPr>
        <b/>
        <sz val="10"/>
        <color indexed="12"/>
        <rFont val="Arial Tur"/>
        <family val="0"/>
      </rPr>
      <t xml:space="preserve"> Bu tablo her yatırım proje numarası olan projeler için ayrı ayrı doldurulacaktır.</t>
    </r>
  </si>
  <si>
    <t xml:space="preserve">Muhtelif İşler Projesi kapsamında Üniversitemizin Fakülte, Enstitü, Yüksekokulları ile İdari Birimlerinin ihtiyacı olan; ses ve ışık sistemi, güvenlik kamerası sistemleri, büro, misafir, makam ve konferans salonu koltukları, yazı tahtası, akıllı tahta, öğrenci sırası, sandalye, perde, arşiv dolabı, Atatürk Resmi, fotokopi, yazıcı, scanner, faks, telefon makine ve santralleri, evrak imha makinesi, projeksiyon cihazı, projeksiyon perdesi, muhtelif laboratuvar cihazları, salon ve duvar tipi klimalar, merkez matbaa için baskı makinaları, muhtelif  laboratuvarlarda kullanılan hammaddeler, masa, dolap, sıra gibi malzeme üretiminde kullanılmak üzere muhtelif marangoz malzemeleri, merkez matbaanın baskı işlerinde ve birimlerde kullanılmak üzere muhtelif kağıt malzemeleri, masa, dolap, sıra gibi malzeme üretiminde kullanılmak üzere muhtelif demir ve hırdavat malzemeleri, baskı makinelerinin toner ve mürekkeplerinin alımları, jenaratör, yangın alarm sistemi, konteyner, tamir işleri için avadanlık malzeme, bahçe malzemesi gereçleri, Türkçe dilde basılı kitap ve muhtelif demirbaş cihaz alımları yapılması planlanmaktadır. Ayrıca mevcut eski model taşıt araçlarının büyük bakım ve onarımlarının yapılması, jenaratör bakım onarımları planlanmaktadır. Üniversitemizin Fakülte, Enstitü, Yüksekokulları ile İdari Birimlerinin ihtiyacı olan; bilgisayar, notebook, switch, server, kablosuz erişim ve sunucu sistemleri alımları, muhtelif fakülte, BAP, evrak takip, e-imza, mobil imza yazılımlarının alınması, satınalma programı lisans güncellenmesinin yapılması, microsoft, adobe ve SPSS lisans bedellerinin ödenmesi planlanmaktadır   Yıldız Teknik Üniversitesi Davutpaşa Merkez ve Yıldız Şevket Sabancı Şube Kütüphanelerindeki basılı, elektronik ve görüntülü yayın koleksiyonunu üniversitemizin eğitim ihtiyaçları ve akademisyenler ile öğrencilerin talepleri doğrultusunda geliştirmek ve kullanımı yüksek olan aboneliklerin devamını sağlamak.
                                                                                                                                                                                                                                                                                                                                                                                                                                                                                                                                                                                                                                                                                                                                                                                                                                                                                                                                                                                                                                                                                                                                                                                                                        </t>
  </si>
  <si>
    <t>Muhtelif İşler Projesi ( Makine Teçhizat Alımı   Bilgisyar Program Yayın ve Taşıt Alımları</t>
  </si>
  <si>
    <r>
      <rPr>
        <b/>
        <sz val="11"/>
        <color indexed="12"/>
        <rFont val="Arial Tur"/>
        <family val="0"/>
      </rPr>
      <t xml:space="preserve">Tedbir 12 </t>
    </r>
    <r>
      <rPr>
        <b/>
        <sz val="11"/>
        <rFont val="Arial Tur"/>
        <family val="0"/>
      </rPr>
      <t>Teknolojinin eğitime entegrasyonu konusunda nitel ve nicel göstergeler geliştirilerek etki değerlendirmesi yapılacaktır</t>
    </r>
    <r>
      <rPr>
        <b/>
        <sz val="11"/>
        <color indexed="10"/>
        <rFont val="Arial Tur"/>
        <family val="0"/>
      </rPr>
      <t xml:space="preserve">
</t>
    </r>
    <r>
      <rPr>
        <b/>
        <sz val="11"/>
        <color indexed="12"/>
        <rFont val="Arial Tur"/>
        <family val="0"/>
      </rPr>
      <t>Tedbir 26</t>
    </r>
    <r>
      <rPr>
        <b/>
        <sz val="11"/>
        <color indexed="10"/>
        <rFont val="Arial Tur"/>
        <family val="0"/>
      </rPr>
      <t xml:space="preserve">  </t>
    </r>
    <r>
      <rPr>
        <b/>
        <sz val="11"/>
        <rFont val="Arial Tur"/>
        <family val="0"/>
      </rPr>
      <t xml:space="preserve">Yükseköğretimde bağımsız ve özerk bir kalite güvence sistemi oluşturulacaktır.
</t>
    </r>
    <r>
      <rPr>
        <b/>
        <sz val="11"/>
        <color indexed="12"/>
        <rFont val="Arial Tur"/>
        <family val="0"/>
      </rPr>
      <t xml:space="preserve">Tedbir 94 </t>
    </r>
    <r>
      <rPr>
        <b/>
        <sz val="11"/>
        <rFont val="Arial Tur"/>
        <family val="0"/>
      </rPr>
      <t xml:space="preserve"> Engellilerin ekonomik ve sosyal hayata katılımlarının artırılması için sosyal ve fiziki çevre şartlarının iyileştirilmesine yönelik çalışmalar hızlandırılacaktır.
</t>
    </r>
    <r>
      <rPr>
        <b/>
        <sz val="11"/>
        <color indexed="12"/>
        <rFont val="Arial Tur"/>
        <family val="0"/>
      </rPr>
      <t xml:space="preserve">Tedbir 97 </t>
    </r>
    <r>
      <rPr>
        <b/>
        <sz val="11"/>
        <rFont val="Arial Tur"/>
        <family val="0"/>
      </rPr>
      <t>Yurt içi ve yurt dışında kültürel mirasımızı korumaya yönelik restorasyon faaliyetlerinin sayısı artırılacaktır</t>
    </r>
  </si>
  <si>
    <r>
      <rPr>
        <b/>
        <sz val="11"/>
        <color indexed="12"/>
        <rFont val="Arial Tur"/>
        <family val="0"/>
      </rPr>
      <t xml:space="preserve">Tedbir 12 Politika Önceliği </t>
    </r>
    <r>
      <rPr>
        <b/>
        <sz val="11"/>
        <color indexed="8"/>
        <rFont val="arial tur"/>
        <family val="0"/>
      </rPr>
      <t xml:space="preserve">Ulusal düzeyde izleme ve değerlendirme sistemleri geliştirilecektir. Bu kapsamda beklenen sonuçlar ve verimlilik artışı için düzenli değerlendirmeler yapılacak, potansiyel eksiklikler erken tespit edilecektir. Her okul için altyapıdan, öğretmen eğitimlerine kadar girdi ve çıktıları içeren okul karnelerinin oluşturulmasıyla izleme ve değerlendirme mekanizmaları kurulması ve toplumun kullanımına geniş ölçüde bilgi sunulması sağlanacaktır                                 </t>
    </r>
    <r>
      <rPr>
        <b/>
        <sz val="11"/>
        <color indexed="12"/>
        <rFont val="Arial Tur"/>
        <family val="0"/>
      </rPr>
      <t>Tedbir 26 Politika Önceliği</t>
    </r>
    <r>
      <rPr>
        <b/>
        <sz val="11"/>
        <color indexed="8"/>
        <rFont val="arial tur"/>
        <family val="0"/>
      </rPr>
      <t xml:space="preserve">Avrupa Yükseköğretim Alanına uyum sağlama hedefi doğrultusunda yükseköğretim sisteminin planlanmasından sorumlu kurumdan bağımsız ve özerk bir kalite güvence ajansı oluşturulacaktır.                                                                               </t>
    </r>
    <r>
      <rPr>
        <b/>
        <sz val="11"/>
        <color indexed="12"/>
        <rFont val="Arial Tur"/>
        <family val="0"/>
      </rPr>
      <t>Tedbir 94 Politika Önceliğ</t>
    </r>
    <r>
      <rPr>
        <b/>
        <sz val="11"/>
        <rFont val="Arial Tur"/>
        <family val="0"/>
      </rPr>
      <t xml:space="preserve">Fiziki çevre şartlarının engellilere uygun hale getirilmesi hususundaki kanuni sürenin 2015 yılında sona erecek olması nedeniyle bu konudaki çalışmalara hız verilmesi ve oluşturulan Erişilebilirlik Eylem Planı kapsamındaki eylemlerin bir an önce hayata geçirilmesi gerekmektedir                                                   </t>
    </r>
    <r>
      <rPr>
        <b/>
        <sz val="11"/>
        <color indexed="12"/>
        <rFont val="Arial Tur"/>
        <family val="0"/>
      </rPr>
      <t xml:space="preserve">Tedbir 97 Politika Önceliği </t>
    </r>
    <r>
      <rPr>
        <b/>
        <sz val="11"/>
        <rFont val="Arial Tur"/>
        <family val="0"/>
      </rPr>
      <t>Yurt içindeki ve yurt dışındaki tarihi eserlerimiz ve kültürel mirasımızın aslına uygun olarak korunması sağlanacak, yurt dışında restorasyonuna başlanan tarihi eserlerimiz öncelikli olarak tamamlanacaktır</t>
    </r>
  </si>
  <si>
    <r>
      <rPr>
        <b/>
        <sz val="10"/>
        <color indexed="10"/>
        <rFont val="Arial Tur"/>
        <family val="0"/>
      </rPr>
      <t>2.2.1.1. EĞİTİM</t>
    </r>
    <r>
      <rPr>
        <b/>
        <sz val="10"/>
        <color indexed="12"/>
        <rFont val="Arial Tur"/>
        <family val="0"/>
      </rPr>
      <t xml:space="preserve">
</t>
    </r>
    <r>
      <rPr>
        <b/>
        <sz val="10"/>
        <color indexed="14"/>
        <rFont val="Arial Tur"/>
        <family val="0"/>
      </rPr>
      <t>2.2.1.9. SOSYAL KORUMA</t>
    </r>
    <r>
      <rPr>
        <b/>
        <sz val="10"/>
        <color indexed="12"/>
        <rFont val="Arial Tur"/>
        <family val="0"/>
      </rPr>
      <t xml:space="preserve">
</t>
    </r>
    <r>
      <rPr>
        <b/>
        <sz val="10"/>
        <color indexed="17"/>
        <rFont val="Arial Tur"/>
        <family val="0"/>
      </rPr>
      <t xml:space="preserve">2.2.1.10 KÜLTÜR VE SANAT </t>
    </r>
    <r>
      <rPr>
        <b/>
        <sz val="10"/>
        <color indexed="12"/>
        <rFont val="Arial Tur"/>
        <family val="0"/>
      </rPr>
      <t xml:space="preserve">                                                           Kalkınma Planı p.157 </t>
    </r>
    <r>
      <rPr>
        <b/>
        <sz val="10"/>
        <color indexed="10"/>
        <rFont val="Arial Tur"/>
        <family val="0"/>
      </rPr>
      <t>-</t>
    </r>
    <r>
      <rPr>
        <b/>
        <sz val="10"/>
        <color indexed="8"/>
        <rFont val="Arial Tur"/>
        <family val="0"/>
      </rPr>
      <t>Örgün ve yaygın eğitim kurumlarında bilgi ve iletişim teknolojisi altyapısı geliştirilecek, öğrenci ve öğretmenlerin bu teknolojileri kullanma yetkinlikleri artırılacaktır. (Kalkınma Planı p.157)</t>
    </r>
    <r>
      <rPr>
        <b/>
        <sz val="10"/>
        <color indexed="10"/>
        <rFont val="Arial Tur"/>
        <family val="0"/>
      </rPr>
      <t xml:space="preserve">
</t>
    </r>
    <r>
      <rPr>
        <b/>
        <sz val="10"/>
        <color indexed="12"/>
        <rFont val="Arial Tur"/>
        <family val="0"/>
      </rPr>
      <t>Kalkınma Planı p.161</t>
    </r>
    <r>
      <rPr>
        <b/>
        <sz val="10"/>
        <color indexed="8"/>
        <rFont val="Arial Tur"/>
        <family val="0"/>
      </rPr>
      <t>Yükseköğretim sistemi, hesap verebilirlik temelinde özerklik, performans odaklılık, ihtisaslaşma ve çeşitlilik ilkeleri çerçevesinde kalite odaklı rekabetçi bir yapıya dönüştürülecektir. (Kalkınma Planı p.161)</t>
    </r>
    <r>
      <rPr>
        <b/>
        <sz val="10"/>
        <rFont val="Arial Tur"/>
        <family val="0"/>
      </rPr>
      <t xml:space="preserve">
</t>
    </r>
    <r>
      <rPr>
        <b/>
        <sz val="10"/>
        <color indexed="12"/>
        <rFont val="Arial Tur"/>
        <family val="0"/>
      </rPr>
      <t>Kalkınma Planı p.283</t>
    </r>
    <r>
      <rPr>
        <b/>
        <sz val="10"/>
        <color indexed="8"/>
        <rFont val="Arial Tur"/>
        <family val="0"/>
      </rPr>
      <t>Korunmaya muhtaç çocuklara yönelik öncelikle aile yanında bakım olmak üzere koruyucu aile ve evlat edinme gibi alternatif modeller yaygınlaştırılacaktır. (Kalkınma Planı p.283)</t>
    </r>
    <r>
      <rPr>
        <b/>
        <sz val="10"/>
        <rFont val="Arial Tur"/>
        <family val="0"/>
      </rPr>
      <t xml:space="preserve">
</t>
    </r>
    <r>
      <rPr>
        <b/>
        <sz val="10"/>
        <color indexed="12"/>
        <rFont val="Arial Tur"/>
        <family val="0"/>
      </rPr>
      <t>Kalkınma Planı p.304</t>
    </r>
    <r>
      <rPr>
        <b/>
        <sz val="10"/>
        <color indexed="8"/>
        <rFont val="Arial Tur"/>
        <family val="0"/>
      </rPr>
      <t>Yurt içi ve yurt dışındaki kültür mirasımız, toplumun kültür, tarih ve estetik bilincini geliştirecek, kültür turizmine katkı sağlayacak ve afet riskini dikkate alacak şekilde korunacaktır. (Kalkınma Planı p.304</t>
    </r>
  </si>
  <si>
    <t>Üniversite dış kaynaklardan alınan Araştırma Projelerinin (SANTEZ, TÜBİTAK, DPT vb.) artırılmasını sağlamak.</t>
  </si>
  <si>
    <t>Disiplinlerarası yeni bir bölüm, fakülte veya araştırma enstitüsü kurmak</t>
  </si>
  <si>
    <t>Davutpaşa kampüs projesinin sürekli ve hızlı bir şekilde tamamlanmasını sağlamak.</t>
  </si>
  <si>
    <t>Yıldız merkez kampüs ve kongre merkezi projesini hızlı ve tarihi dokuya uygun şekilde gerçekleştirmek.</t>
  </si>
  <si>
    <t>YAYIN ALIMI</t>
  </si>
  <si>
    <t>Yayın Alımları</t>
  </si>
  <si>
    <t>Küt. Yay. Alm.</t>
  </si>
  <si>
    <r>
      <t xml:space="preserve">TABLO-2: YATIRIM PROJELERİ LİSTESİ (2016 - 2018) </t>
    </r>
    <r>
      <rPr>
        <b/>
        <sz val="14"/>
        <color indexed="10"/>
        <rFont val="Arial Tur"/>
        <family val="0"/>
      </rPr>
      <t>(TAVAN TEKLİFİ)</t>
    </r>
  </si>
  <si>
    <t>2015 SONUNA KADAR TAHMİNİ KÜMÜLATİF  HARCAMA</t>
  </si>
  <si>
    <t>2018 YATIRIM TEKLİFİ</t>
  </si>
  <si>
    <t>GENEL TOPLAM (2016-2018)</t>
  </si>
  <si>
    <t>4734 sayılı Kamu İhale Kanunu kapsamında sari ihalesi yapılan projeler ve 2016-2018 döneminde bu projeler için taahhüt edilen ödemeler dipnot ile belirtilecektir.</t>
  </si>
  <si>
    <t>2015 SONUNA KADAR TAHMİNİ KÜMÜLATİF HARCAMA</t>
  </si>
  <si>
    <t>2018 YATIRIM TEKLİFİNİN</t>
  </si>
  <si>
    <t>2016 YATIRIM TEKLİFLERİNİN İLAVE ÖDENEK İHTİYAÇ TABLOSU</t>
  </si>
  <si>
    <t>2018</t>
  </si>
  <si>
    <r>
      <t xml:space="preserve">TABLO-2: YATIRIM PROJELERİ LİSTESİ (2016 - 2018) </t>
    </r>
    <r>
      <rPr>
        <b/>
        <sz val="14"/>
        <color indexed="10"/>
        <rFont val="Arial Tur"/>
        <family val="0"/>
      </rPr>
      <t>(KURUM TEKLİFİ)</t>
    </r>
  </si>
  <si>
    <t>YAYIN ALIMLARI</t>
  </si>
  <si>
    <t>2018 Yılı Proje Teklif Tutarı (TL.)</t>
  </si>
  <si>
    <t>IV. 2015 YILI PROGRAM BİLGİLERİ (2015 Yılı Program Metnine www.stg.yildiz.edu.tr Adresinde Duyurularda Bulabilirsiniz)</t>
  </si>
  <si>
    <r>
      <t xml:space="preserve">TABLO-1: 2016 - 2018 DÖNEMİ YATIRIM TEKLİFLERİ ÖZET TABLOSU </t>
    </r>
    <r>
      <rPr>
        <b/>
        <sz val="14"/>
        <color indexed="10"/>
        <rFont val="Arial Tur"/>
        <family val="0"/>
      </rPr>
      <t>(TAVAN TEKLİFİ)</t>
    </r>
  </si>
  <si>
    <t>2016 Yılı Fiyatlarıyla, Bin TL.</t>
  </si>
  <si>
    <t>2016 YILI YATIRIM TEKLİFİ</t>
  </si>
  <si>
    <t>2018 YILI YATIRIM TEKLİFİ (Toplam)</t>
  </si>
  <si>
    <t>2016, Yılı Fiyatlarıyla, Bin TL.</t>
  </si>
  <si>
    <t xml:space="preserve">     a) 2016'de Bitenler</t>
  </si>
  <si>
    <r>
      <t xml:space="preserve">2016 - 2018 YILLARI YATIRIM TEKLİFLERİ </t>
    </r>
    <r>
      <rPr>
        <b/>
        <sz val="12"/>
        <color indexed="10"/>
        <rFont val="Arial Tur"/>
        <family val="0"/>
      </rPr>
      <t>(KURUM TEKLİFİ)</t>
    </r>
  </si>
  <si>
    <t>Tablo- 4:   2016 YILI YATIRIM PROJELERİNİN STRATEJİK PLAN VE PERFORMANS PROGRAMI İLE İLİŞKİSİ</t>
  </si>
  <si>
    <t>YILSONU KESİN GERÇEKLEŞME</t>
  </si>
  <si>
    <t>2015 YILI PROGRAM ÖDENEĞİ</t>
  </si>
  <si>
    <t>2015 YILI REVİZE ÖDENEĞİ</t>
  </si>
  <si>
    <t>2015 YIL SONU HARCAMA TAHMİNİ</t>
  </si>
  <si>
    <t>TAVAN TEKLFİ</t>
  </si>
  <si>
    <t xml:space="preserve"> TAVAN TEKLİFİ</t>
  </si>
  <si>
    <t>(1) 2016 yılı yatırım projelerinin stratejik plan ve 2016 yılı performans programında yer alan ilgili amaç, hedef ve performans hedefi numaraları/kodları gösterilecektir.</t>
  </si>
  <si>
    <t>TABLO-5: 2014 VE 2015 YILLARI YATIRIM ÖDENEK VE HARCAMALARI</t>
  </si>
  <si>
    <r>
      <t xml:space="preserve">TABLO-1: 2016 - 2018 DÖNEMİ YATIRIM TEKLİFLERİ ÖZET TABLOSU </t>
    </r>
    <r>
      <rPr>
        <b/>
        <sz val="12"/>
        <color indexed="10"/>
        <rFont val="Arial Tur"/>
        <family val="0"/>
      </rPr>
      <t>(KURUM TEKLİFİ)</t>
    </r>
  </si>
  <si>
    <t>2016-2016</t>
  </si>
  <si>
    <t>Kütüphane Yayın Alımı</t>
  </si>
  <si>
    <t>YENİ PROJE</t>
  </si>
  <si>
    <t>İSTANBUL</t>
  </si>
  <si>
    <t>NOT YILSONU HARCAMA  TAHMİNİ DOLDURULACAKTIR.  ( 2015 Yılı Harcama Planlaması Yapılarak)</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</si>
</sst>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0.0000000"/>
    <numFmt numFmtId="181" formatCode="0.000000"/>
    <numFmt numFmtId="182" formatCode="_-* #,##0\ _T_L_-;\-* #,##0\ _T_L_-;_-* &quot;-&quot;??\ _T_L_-;_-@_-"/>
    <numFmt numFmtId="183" formatCode="\(#,##0\)"/>
    <numFmt numFmtId="184" formatCode="\%0.0"/>
    <numFmt numFmtId="185" formatCode="0.0000000000"/>
    <numFmt numFmtId="186" formatCode="0.000000000"/>
    <numFmt numFmtId="187" formatCode="###\ 000"/>
    <numFmt numFmtId="188" formatCode="#,##0.000"/>
    <numFmt numFmtId="189" formatCode="0.0000000\ \ "/>
    <numFmt numFmtId="190" formatCode="###\ ###\ \ "/>
    <numFmt numFmtId="191" formatCode="###\ ###\ ###\ "/>
    <numFmt numFmtId="192" formatCode="###\ ###\ ###\ \ "/>
    <numFmt numFmtId="193" formatCode="&quot;Evet&quot;;&quot;Evet&quot;;&quot;Hayır&quot;"/>
    <numFmt numFmtId="194" formatCode="&quot;Doğru&quot;;&quot;Doğru&quot;;&quot;Yanlış&quot;"/>
    <numFmt numFmtId="195" formatCode="&quot;Açık&quot;;&quot;Açık&quot;;&quot;Kapalı&quot;"/>
    <numFmt numFmtId="196" formatCode="###\ ###\ \ \ \ \ \ "/>
    <numFmt numFmtId="197" formatCode="###\ ###"/>
    <numFmt numFmtId="198" formatCode="0.0"/>
    <numFmt numFmtId="199" formatCode="###\ ###\ \ \ "/>
    <numFmt numFmtId="200" formatCode="[$-41F]dd\ mmmm\ yyyy\ dddd"/>
    <numFmt numFmtId="201" formatCode="#,##0.00\ &quot;TL&quot;"/>
    <numFmt numFmtId="202" formatCode="00.00"/>
    <numFmt numFmtId="203" formatCode="#,##0.0000"/>
    <numFmt numFmtId="204" formatCode="#,##0.0"/>
    <numFmt numFmtId="205" formatCode="[$¥€-2]\ #,##0.00_);[Red]\([$€-2]\ #,##0.00\)"/>
  </numFmts>
  <fonts count="103">
    <font>
      <sz val="10"/>
      <name val="Arial"/>
      <family val="0"/>
    </font>
    <font>
      <b/>
      <sz val="9"/>
      <name val="Arial"/>
      <family val="2"/>
    </font>
    <font>
      <sz val="7"/>
      <name val="Arial"/>
      <family val="2"/>
    </font>
    <font>
      <b/>
      <sz val="10"/>
      <name val="Arial"/>
      <family val="2"/>
    </font>
    <font>
      <b/>
      <sz val="12"/>
      <name val="Arial Tur"/>
      <family val="0"/>
    </font>
    <font>
      <sz val="8"/>
      <name val="Arial"/>
      <family val="2"/>
    </font>
    <font>
      <b/>
      <sz val="12"/>
      <name val="Arial"/>
      <family val="2"/>
    </font>
    <font>
      <u val="single"/>
      <sz val="10"/>
      <color indexed="12"/>
      <name val="Arial"/>
      <family val="2"/>
    </font>
    <font>
      <u val="single"/>
      <sz val="10"/>
      <color indexed="36"/>
      <name val="Arial"/>
      <family val="2"/>
    </font>
    <font>
      <b/>
      <sz val="14"/>
      <name val="Arial Tur"/>
      <family val="0"/>
    </font>
    <font>
      <sz val="12"/>
      <name val="Arial Tur"/>
      <family val="0"/>
    </font>
    <font>
      <b/>
      <sz val="11"/>
      <name val="Arial Tur"/>
      <family val="0"/>
    </font>
    <font>
      <sz val="11"/>
      <name val="Arial"/>
      <family val="2"/>
    </font>
    <font>
      <b/>
      <sz val="10"/>
      <name val="Arial Tur"/>
      <family val="2"/>
    </font>
    <font>
      <b/>
      <sz val="10"/>
      <color indexed="10"/>
      <name val="Arial"/>
      <family val="2"/>
    </font>
    <font>
      <b/>
      <sz val="14"/>
      <name val="Arial"/>
      <family val="2"/>
    </font>
    <font>
      <sz val="11"/>
      <name val="Arial Tur"/>
      <family val="0"/>
    </font>
    <font>
      <b/>
      <sz val="11"/>
      <color indexed="12"/>
      <name val="Arial Tur"/>
      <family val="0"/>
    </font>
    <font>
      <b/>
      <sz val="10"/>
      <color indexed="12"/>
      <name val="Arial Tur"/>
      <family val="0"/>
    </font>
    <font>
      <sz val="10"/>
      <name val="Arial Tur"/>
      <family val="0"/>
    </font>
    <font>
      <b/>
      <sz val="11"/>
      <color indexed="14"/>
      <name val="Arial Tur"/>
      <family val="0"/>
    </font>
    <font>
      <b/>
      <sz val="10"/>
      <color indexed="10"/>
      <name val="Arial Tur"/>
      <family val="0"/>
    </font>
    <font>
      <sz val="10"/>
      <color indexed="10"/>
      <name val="Arial Tur"/>
      <family val="0"/>
    </font>
    <font>
      <b/>
      <sz val="14"/>
      <color indexed="10"/>
      <name val="Arial Tur"/>
      <family val="0"/>
    </font>
    <font>
      <sz val="14"/>
      <name val="Arial Tur"/>
      <family val="0"/>
    </font>
    <font>
      <b/>
      <sz val="10"/>
      <color indexed="14"/>
      <name val="Arial Tur"/>
      <family val="0"/>
    </font>
    <font>
      <b/>
      <sz val="11"/>
      <color indexed="10"/>
      <name val="Arial Tur"/>
      <family val="0"/>
    </font>
    <font>
      <sz val="10"/>
      <color indexed="10"/>
      <name val="Arial"/>
      <family val="2"/>
    </font>
    <font>
      <sz val="14"/>
      <name val="Arial"/>
      <family val="2"/>
    </font>
    <font>
      <b/>
      <vertAlign val="superscript"/>
      <sz val="10"/>
      <name val="Arial"/>
      <family val="2"/>
    </font>
    <font>
      <b/>
      <sz val="7"/>
      <name val="Arial"/>
      <family val="2"/>
    </font>
    <font>
      <b/>
      <sz val="14"/>
      <color indexed="10"/>
      <name val="Arial"/>
      <family val="2"/>
    </font>
    <font>
      <b/>
      <sz val="12"/>
      <color indexed="10"/>
      <name val="Arial Tur"/>
      <family val="0"/>
    </font>
    <font>
      <b/>
      <sz val="14"/>
      <name val="Verdana"/>
      <family val="2"/>
    </font>
    <font>
      <sz val="10"/>
      <name val="Verdana"/>
      <family val="2"/>
    </font>
    <font>
      <b/>
      <sz val="12"/>
      <name val="Verdana"/>
      <family val="2"/>
    </font>
    <font>
      <b/>
      <sz val="10"/>
      <color indexed="12"/>
      <name val="Verdana"/>
      <family val="2"/>
    </font>
    <font>
      <b/>
      <sz val="10"/>
      <name val="Verdana"/>
      <family val="2"/>
    </font>
    <font>
      <b/>
      <sz val="16"/>
      <color indexed="12"/>
      <name val="Verdana"/>
      <family val="2"/>
    </font>
    <font>
      <b/>
      <sz val="7"/>
      <name val="Times New Roman"/>
      <family val="1"/>
    </font>
    <font>
      <sz val="7"/>
      <name val="Times New Roman"/>
      <family val="1"/>
    </font>
    <font>
      <sz val="10"/>
      <color indexed="12"/>
      <name val="Arial"/>
      <family val="2"/>
    </font>
    <font>
      <sz val="10"/>
      <color indexed="14"/>
      <name val="Arial"/>
      <family val="2"/>
    </font>
    <font>
      <sz val="12"/>
      <name val="Times New Roman"/>
      <family val="1"/>
    </font>
    <font>
      <sz val="12"/>
      <name val="Arial"/>
      <family val="2"/>
    </font>
    <font>
      <sz val="11"/>
      <name val="Times New Roman"/>
      <family val="1"/>
    </font>
    <font>
      <sz val="12"/>
      <color indexed="10"/>
      <name val="Arial Tur"/>
      <family val="0"/>
    </font>
    <font>
      <b/>
      <sz val="12"/>
      <color indexed="12"/>
      <name val="Arial Tur"/>
      <family val="0"/>
    </font>
    <font>
      <vertAlign val="superscript"/>
      <sz val="12"/>
      <color indexed="10"/>
      <name val="Arial Tur"/>
      <family val="0"/>
    </font>
    <font>
      <sz val="12"/>
      <color indexed="10"/>
      <name val="Arial"/>
      <family val="2"/>
    </font>
    <font>
      <b/>
      <u val="single"/>
      <sz val="10"/>
      <color indexed="12"/>
      <name val="Arial"/>
      <family val="2"/>
    </font>
    <font>
      <b/>
      <sz val="10"/>
      <color indexed="8"/>
      <name val="Arial Tur"/>
      <family val="0"/>
    </font>
    <font>
      <b/>
      <sz val="11"/>
      <color indexed="8"/>
      <name val="arial tur"/>
      <family val="0"/>
    </font>
    <font>
      <b/>
      <sz val="10"/>
      <color indexed="17"/>
      <name val="Arial Tur"/>
      <family val="0"/>
    </font>
    <font>
      <b/>
      <sz val="12"/>
      <name val="Times New Roman"/>
      <family val="1"/>
    </font>
    <font>
      <b/>
      <sz val="12"/>
      <color indexed="10"/>
      <name val="Times New Roman"/>
      <family val="1"/>
    </font>
    <font>
      <b/>
      <sz val="10"/>
      <name val="Times New Roman"/>
      <family val="1"/>
    </font>
    <font>
      <b/>
      <sz val="11"/>
      <name val="Times New Roman"/>
      <family val="1"/>
    </font>
    <font>
      <b/>
      <sz val="11"/>
      <color indexed="10"/>
      <name val="Times New Roman"/>
      <family val="1"/>
    </font>
    <font>
      <sz val="12"/>
      <color indexed="10"/>
      <name val="Times New Roman"/>
      <family val="1"/>
    </font>
    <font>
      <b/>
      <sz val="12"/>
      <color indexed="12"/>
      <name val="Times New Roman"/>
      <family val="1"/>
    </font>
    <font>
      <b/>
      <sz val="14"/>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2"/>
      <color indexed="12"/>
      <name val="Arial"/>
      <family val="2"/>
    </font>
    <font>
      <b/>
      <sz val="8"/>
      <color indexed="8"/>
      <name val="Arial Tu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rgb="FFFF0000"/>
      <name val="Arial"/>
      <family val="2"/>
    </font>
    <font>
      <b/>
      <sz val="10"/>
      <color rgb="FFFF0000"/>
      <name val="Arial Tur"/>
      <family val="0"/>
    </font>
    <font>
      <b/>
      <sz val="11"/>
      <color rgb="FF000000"/>
      <name val="arial tur"/>
      <family val="0"/>
    </font>
    <font>
      <b/>
      <sz val="10"/>
      <color rgb="FF0000FF"/>
      <name val="Arial Tur"/>
      <family val="0"/>
    </font>
    <font>
      <b/>
      <sz val="12"/>
      <color rgb="FF0000FF"/>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45"/>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indexed="51"/>
        <bgColor indexed="64"/>
      </patternFill>
    </fill>
  </fills>
  <borders count="8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style="medium"/>
      <bottom style="thin"/>
    </border>
    <border>
      <left>
        <color indexed="63"/>
      </left>
      <right style="medium"/>
      <top style="medium"/>
      <bottom style="medium"/>
    </border>
    <border>
      <left>
        <color indexed="63"/>
      </left>
      <right style="medium"/>
      <top style="medium"/>
      <bottom style="thin"/>
    </border>
    <border>
      <left style="medium"/>
      <right style="medium"/>
      <top>
        <color indexed="63"/>
      </top>
      <bottom style="thin"/>
    </border>
    <border>
      <left style="medium"/>
      <right style="medium"/>
      <top style="thin"/>
      <bottom style="thin"/>
    </border>
    <border>
      <left>
        <color indexed="63"/>
      </left>
      <right style="medium"/>
      <top style="thin"/>
      <bottom style="thin"/>
    </border>
    <border>
      <left style="medium"/>
      <right style="medium"/>
      <top style="thin"/>
      <bottom style="medium"/>
    </border>
    <border>
      <left>
        <color indexed="63"/>
      </left>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style="thin"/>
    </border>
    <border>
      <left>
        <color indexed="63"/>
      </left>
      <right style="medium"/>
      <top style="medium"/>
      <bottom>
        <color indexed="63"/>
      </bottom>
    </border>
    <border>
      <left>
        <color indexed="63"/>
      </left>
      <right style="medium"/>
      <top>
        <color indexed="63"/>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style="thin"/>
      <bottom>
        <color indexed="63"/>
      </bottom>
    </border>
    <border>
      <left style="medium"/>
      <right style="medium"/>
      <top>
        <color indexed="63"/>
      </top>
      <bottom style="medium"/>
    </border>
    <border>
      <left style="medium"/>
      <right style="thin"/>
      <top style="medium"/>
      <bottom style="medium"/>
    </border>
    <border>
      <left style="thin"/>
      <right style="thin"/>
      <top style="medium"/>
      <bottom style="medium"/>
    </border>
    <border>
      <left>
        <color indexed="63"/>
      </left>
      <right style="thin"/>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style="medium"/>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style="thin"/>
      <right style="medium"/>
      <top>
        <color indexed="63"/>
      </top>
      <bottom>
        <color indexed="63"/>
      </bottom>
    </border>
    <border>
      <left style="thin"/>
      <right style="thin"/>
      <top>
        <color indexed="63"/>
      </top>
      <bottom style="medium"/>
    </border>
    <border>
      <left>
        <color indexed="63"/>
      </left>
      <right style="thin"/>
      <top style="medium"/>
      <bottom style="thin"/>
    </border>
    <border>
      <left>
        <color indexed="63"/>
      </left>
      <right style="thin"/>
      <top>
        <color indexed="63"/>
      </top>
      <bottom>
        <color indexed="63"/>
      </bottom>
    </border>
    <border>
      <left>
        <color indexed="63"/>
      </left>
      <right style="thin"/>
      <top style="thin"/>
      <bottom style="medium"/>
    </border>
    <border>
      <left style="thin"/>
      <right>
        <color indexed="63"/>
      </right>
      <top>
        <color indexed="63"/>
      </top>
      <bottom style="medium"/>
    </border>
    <border>
      <left style="medium"/>
      <right style="thin"/>
      <top>
        <color indexed="63"/>
      </top>
      <bottom style="medium"/>
    </border>
    <border>
      <left style="thin"/>
      <right>
        <color indexed="63"/>
      </right>
      <top style="medium"/>
      <bottom style="medium"/>
    </border>
    <border>
      <left style="thin"/>
      <right>
        <color indexed="63"/>
      </right>
      <top style="medium"/>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medium"/>
    </border>
    <border>
      <left style="medium"/>
      <right>
        <color indexed="63"/>
      </right>
      <top style="medium"/>
      <bottom style="thin"/>
    </border>
    <border>
      <left style="medium"/>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thin"/>
      <top>
        <color indexed="63"/>
      </top>
      <bottom style="thin"/>
    </border>
    <border>
      <left style="medium"/>
      <right>
        <color indexed="63"/>
      </right>
      <top>
        <color indexed="63"/>
      </top>
      <bottom style="thin"/>
    </border>
    <border>
      <left style="medium"/>
      <right style="thin"/>
      <top style="medium"/>
      <bottom>
        <color indexed="63"/>
      </bottom>
    </border>
    <border>
      <left style="thin"/>
      <right>
        <color indexed="63"/>
      </right>
      <top style="thin"/>
      <bottom style="thin"/>
    </border>
    <border>
      <left style="thin"/>
      <right style="medium"/>
      <top style="medium"/>
      <bottom style="medium"/>
    </border>
    <border>
      <left>
        <color indexed="63"/>
      </left>
      <right style="thin"/>
      <top style="thin"/>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style="thin"/>
      <right style="medium"/>
      <top style="medium"/>
      <bottom>
        <color indexed="63"/>
      </bottom>
    </border>
    <border>
      <left style="thin"/>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1" applyNumberFormat="0" applyFill="0" applyAlignment="0" applyProtection="0"/>
    <xf numFmtId="0" fontId="86" fillId="0" borderId="2" applyNumberFormat="0" applyFill="0" applyAlignment="0" applyProtection="0"/>
    <xf numFmtId="0" fontId="87" fillId="0" borderId="3" applyNumberFormat="0" applyFill="0" applyAlignment="0" applyProtection="0"/>
    <xf numFmtId="0" fontId="88" fillId="0" borderId="4" applyNumberFormat="0" applyFill="0" applyAlignment="0" applyProtection="0"/>
    <xf numFmtId="0" fontId="88" fillId="0" borderId="0" applyNumberFormat="0" applyFill="0" applyBorder="0" applyAlignment="0" applyProtection="0"/>
    <xf numFmtId="169" fontId="0" fillId="0" borderId="0" applyFont="0" applyFill="0" applyBorder="0" applyAlignment="0" applyProtection="0"/>
    <xf numFmtId="0" fontId="89" fillId="20" borderId="5" applyNumberFormat="0" applyAlignment="0" applyProtection="0"/>
    <xf numFmtId="0" fontId="90" fillId="21" borderId="6" applyNumberFormat="0" applyAlignment="0" applyProtection="0"/>
    <xf numFmtId="0" fontId="91" fillId="20" borderId="6" applyNumberFormat="0" applyAlignment="0" applyProtection="0"/>
    <xf numFmtId="0" fontId="92" fillId="22" borderId="7" applyNumberFormat="0" applyAlignment="0" applyProtection="0"/>
    <xf numFmtId="0" fontId="93" fillId="23"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94" fillId="24" borderId="0" applyNumberFormat="0" applyBorder="0" applyAlignment="0" applyProtection="0"/>
    <xf numFmtId="0" fontId="0" fillId="0" borderId="0">
      <alignment/>
      <protection/>
    </xf>
    <xf numFmtId="0" fontId="0" fillId="25" borderId="8" applyNumberFormat="0" applyFont="0" applyAlignment="0" applyProtection="0"/>
    <xf numFmtId="0" fontId="95"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6" fillId="0" borderId="9" applyNumberFormat="0" applyFill="0" applyAlignment="0" applyProtection="0"/>
    <xf numFmtId="0" fontId="97" fillId="0" borderId="0" applyNumberFormat="0" applyFill="0" applyBorder="0" applyAlignment="0" applyProtection="0"/>
    <xf numFmtId="171" fontId="0" fillId="0" borderId="0" applyFont="0" applyFill="0" applyBorder="0" applyAlignment="0" applyProtection="0"/>
    <xf numFmtId="0" fontId="82" fillId="27" borderId="0" applyNumberFormat="0" applyBorder="0" applyAlignment="0" applyProtection="0"/>
    <xf numFmtId="0" fontId="82" fillId="28" borderId="0" applyNumberFormat="0" applyBorder="0" applyAlignment="0" applyProtection="0"/>
    <xf numFmtId="0" fontId="82" fillId="29" borderId="0" applyNumberFormat="0" applyBorder="0" applyAlignment="0" applyProtection="0"/>
    <xf numFmtId="0" fontId="82" fillId="30" borderId="0" applyNumberFormat="0" applyBorder="0" applyAlignment="0" applyProtection="0"/>
    <xf numFmtId="0" fontId="82" fillId="31" borderId="0" applyNumberFormat="0" applyBorder="0" applyAlignment="0" applyProtection="0"/>
    <xf numFmtId="0" fontId="82" fillId="32" borderId="0" applyNumberFormat="0" applyBorder="0" applyAlignment="0" applyProtection="0"/>
    <xf numFmtId="9" fontId="0" fillId="0" borderId="0" applyFont="0" applyFill="0" applyBorder="0" applyAlignment="0" applyProtection="0"/>
  </cellStyleXfs>
  <cellXfs count="850">
    <xf numFmtId="0" fontId="0" fillId="0" borderId="0" xfId="0" applyAlignment="1">
      <alignment/>
    </xf>
    <xf numFmtId="0" fontId="1" fillId="0" borderId="0" xfId="0" applyFont="1" applyAlignment="1">
      <alignment/>
    </xf>
    <xf numFmtId="0" fontId="3" fillId="0" borderId="0" xfId="0" applyFont="1" applyAlignment="1">
      <alignment/>
    </xf>
    <xf numFmtId="0" fontId="0" fillId="0" borderId="0" xfId="0" applyFont="1" applyAlignment="1">
      <alignment/>
    </xf>
    <xf numFmtId="0" fontId="0" fillId="0" borderId="0" xfId="0" applyBorder="1" applyAlignment="1">
      <alignment/>
    </xf>
    <xf numFmtId="0" fontId="15" fillId="0" borderId="0" xfId="0" applyFont="1" applyAlignment="1">
      <alignment/>
    </xf>
    <xf numFmtId="0" fontId="13" fillId="0" borderId="0" xfId="0" applyFont="1" applyAlignment="1">
      <alignment vertical="center"/>
    </xf>
    <xf numFmtId="49" fontId="13" fillId="33" borderId="10" xfId="0" applyNumberFormat="1" applyFont="1" applyFill="1" applyBorder="1" applyAlignment="1">
      <alignment horizontal="center" vertical="center" wrapText="1"/>
    </xf>
    <xf numFmtId="0" fontId="0" fillId="0" borderId="0" xfId="0" applyFont="1" applyAlignment="1">
      <alignment/>
    </xf>
    <xf numFmtId="3" fontId="13" fillId="33" borderId="11" xfId="0" applyNumberFormat="1" applyFont="1" applyFill="1" applyBorder="1" applyAlignment="1">
      <alignment horizontal="center" vertical="center" wrapText="1"/>
    </xf>
    <xf numFmtId="3" fontId="20" fillId="34" borderId="11" xfId="0" applyNumberFormat="1" applyFont="1" applyFill="1" applyBorder="1" applyAlignment="1">
      <alignment/>
    </xf>
    <xf numFmtId="0" fontId="13" fillId="35" borderId="12" xfId="0" applyFont="1" applyFill="1" applyBorder="1" applyAlignment="1">
      <alignment horizontal="center"/>
    </xf>
    <xf numFmtId="49" fontId="13" fillId="35" borderId="12" xfId="0" applyNumberFormat="1" applyFont="1" applyFill="1" applyBorder="1" applyAlignment="1">
      <alignment horizontal="center"/>
    </xf>
    <xf numFmtId="3" fontId="13" fillId="35" borderId="10" xfId="0" applyNumberFormat="1" applyFont="1" applyFill="1" applyBorder="1" applyAlignment="1">
      <alignment/>
    </xf>
    <xf numFmtId="3" fontId="13" fillId="35" borderId="13" xfId="0" applyNumberFormat="1" applyFont="1" applyFill="1" applyBorder="1" applyAlignment="1">
      <alignment/>
    </xf>
    <xf numFmtId="0" fontId="19" fillId="0" borderId="12" xfId="0" applyFont="1" applyBorder="1" applyAlignment="1">
      <alignment horizontal="center"/>
    </xf>
    <xf numFmtId="3" fontId="19" fillId="0" borderId="12" xfId="0" applyNumberFormat="1" applyFont="1" applyFill="1" applyBorder="1" applyAlignment="1">
      <alignment/>
    </xf>
    <xf numFmtId="3" fontId="19" fillId="0" borderId="14" xfId="0" applyNumberFormat="1" applyFont="1" applyFill="1" applyBorder="1" applyAlignment="1">
      <alignment/>
    </xf>
    <xf numFmtId="0" fontId="19" fillId="0" borderId="15" xfId="0" applyFont="1" applyBorder="1" applyAlignment="1">
      <alignment horizontal="center"/>
    </xf>
    <xf numFmtId="3" fontId="19" fillId="0" borderId="16" xfId="0" applyNumberFormat="1" applyFont="1" applyFill="1" applyBorder="1" applyAlignment="1">
      <alignment/>
    </xf>
    <xf numFmtId="3" fontId="19" fillId="0" borderId="17" xfId="0" applyNumberFormat="1" applyFont="1" applyFill="1" applyBorder="1" applyAlignment="1">
      <alignment/>
    </xf>
    <xf numFmtId="0" fontId="19" fillId="0" borderId="16" xfId="0" applyFont="1" applyBorder="1" applyAlignment="1">
      <alignment horizontal="center"/>
    </xf>
    <xf numFmtId="3" fontId="19" fillId="0" borderId="16" xfId="0" applyNumberFormat="1" applyFont="1" applyBorder="1" applyAlignment="1">
      <alignment/>
    </xf>
    <xf numFmtId="3" fontId="19" fillId="0" borderId="18" xfId="0" applyNumberFormat="1" applyFont="1" applyFill="1" applyBorder="1" applyAlignment="1">
      <alignment/>
    </xf>
    <xf numFmtId="3" fontId="19" fillId="0" borderId="19" xfId="0" applyNumberFormat="1" applyFont="1" applyFill="1" applyBorder="1" applyAlignment="1">
      <alignment/>
    </xf>
    <xf numFmtId="0" fontId="19" fillId="0" borderId="20" xfId="0" applyFont="1" applyBorder="1" applyAlignment="1">
      <alignment/>
    </xf>
    <xf numFmtId="0" fontId="19" fillId="0" borderId="0" xfId="0" applyFont="1" applyBorder="1" applyAlignment="1">
      <alignment/>
    </xf>
    <xf numFmtId="3" fontId="19" fillId="0" borderId="0" xfId="0" applyNumberFormat="1" applyFont="1" applyBorder="1" applyAlignment="1">
      <alignment/>
    </xf>
    <xf numFmtId="3" fontId="19" fillId="0" borderId="21" xfId="0" applyNumberFormat="1" applyFont="1" applyBorder="1" applyAlignment="1">
      <alignment/>
    </xf>
    <xf numFmtId="3" fontId="21" fillId="36" borderId="10" xfId="0" applyNumberFormat="1" applyFont="1" applyFill="1" applyBorder="1" applyAlignment="1">
      <alignment/>
    </xf>
    <xf numFmtId="3" fontId="21" fillId="36" borderId="13" xfId="0" applyNumberFormat="1" applyFont="1" applyFill="1" applyBorder="1" applyAlignment="1">
      <alignment/>
    </xf>
    <xf numFmtId="0" fontId="19" fillId="0" borderId="12" xfId="0" applyFont="1" applyBorder="1" applyAlignment="1">
      <alignment/>
    </xf>
    <xf numFmtId="0" fontId="19" fillId="0" borderId="22" xfId="0" applyFont="1" applyBorder="1" applyAlignment="1">
      <alignment/>
    </xf>
    <xf numFmtId="0" fontId="19" fillId="0" borderId="23" xfId="0" applyFont="1" applyBorder="1" applyAlignment="1">
      <alignment/>
    </xf>
    <xf numFmtId="0" fontId="19" fillId="0" borderId="23" xfId="0" applyFont="1" applyBorder="1" applyAlignment="1">
      <alignment/>
    </xf>
    <xf numFmtId="3" fontId="19" fillId="0" borderId="23" xfId="0" applyNumberFormat="1" applyFont="1" applyBorder="1" applyAlignment="1">
      <alignment/>
    </xf>
    <xf numFmtId="0" fontId="11" fillId="37" borderId="10" xfId="0" applyFont="1" applyFill="1" applyBorder="1" applyAlignment="1">
      <alignment/>
    </xf>
    <xf numFmtId="3" fontId="17" fillId="37" borderId="10" xfId="0" applyNumberFormat="1" applyFont="1" applyFill="1" applyBorder="1" applyAlignment="1">
      <alignment/>
    </xf>
    <xf numFmtId="3" fontId="17" fillId="37" borderId="13" xfId="0" applyNumberFormat="1" applyFont="1" applyFill="1" applyBorder="1" applyAlignment="1">
      <alignment/>
    </xf>
    <xf numFmtId="3" fontId="19" fillId="0" borderId="14" xfId="0" applyNumberFormat="1" applyFont="1" applyBorder="1" applyAlignment="1">
      <alignment/>
    </xf>
    <xf numFmtId="0" fontId="19" fillId="0" borderId="15" xfId="0" applyFont="1" applyBorder="1" applyAlignment="1">
      <alignment/>
    </xf>
    <xf numFmtId="3" fontId="19" fillId="0" borderId="24" xfId="0" applyNumberFormat="1" applyFont="1" applyBorder="1" applyAlignment="1" quotePrefix="1">
      <alignment/>
    </xf>
    <xf numFmtId="3" fontId="19" fillId="0" borderId="24" xfId="0" applyNumberFormat="1" applyFont="1" applyBorder="1" applyAlignment="1">
      <alignment/>
    </xf>
    <xf numFmtId="0" fontId="19" fillId="0" borderId="16" xfId="0" applyFont="1" applyBorder="1" applyAlignment="1">
      <alignment/>
    </xf>
    <xf numFmtId="3" fontId="19" fillId="0" borderId="17" xfId="0" applyNumberFormat="1" applyFont="1" applyBorder="1" applyAlignment="1">
      <alignment/>
    </xf>
    <xf numFmtId="0" fontId="19" fillId="0" borderId="18" xfId="0" applyFont="1" applyBorder="1" applyAlignment="1">
      <alignment horizontal="center"/>
    </xf>
    <xf numFmtId="0" fontId="19" fillId="0" borderId="18" xfId="0" applyFont="1" applyBorder="1" applyAlignment="1">
      <alignment/>
    </xf>
    <xf numFmtId="3" fontId="19" fillId="0" borderId="19" xfId="0" applyNumberFormat="1" applyFont="1" applyBorder="1" applyAlignment="1">
      <alignment/>
    </xf>
    <xf numFmtId="0" fontId="19" fillId="0" borderId="10" xfId="0" applyFont="1" applyFill="1" applyBorder="1" applyAlignment="1">
      <alignment horizontal="center"/>
    </xf>
    <xf numFmtId="0" fontId="19" fillId="0" borderId="10" xfId="0" applyFont="1" applyFill="1" applyBorder="1" applyAlignment="1">
      <alignment horizontal="left"/>
    </xf>
    <xf numFmtId="3" fontId="19" fillId="0" borderId="10" xfId="0" applyNumberFormat="1" applyFont="1" applyFill="1" applyBorder="1" applyAlignment="1">
      <alignment/>
    </xf>
    <xf numFmtId="3" fontId="19" fillId="0" borderId="13" xfId="0" applyNumberFormat="1" applyFont="1" applyFill="1" applyBorder="1" applyAlignment="1">
      <alignment/>
    </xf>
    <xf numFmtId="0" fontId="19" fillId="0" borderId="0" xfId="0" applyFont="1" applyBorder="1" applyAlignment="1">
      <alignment/>
    </xf>
    <xf numFmtId="3" fontId="19" fillId="0" borderId="0" xfId="0" applyNumberFormat="1" applyFont="1" applyBorder="1" applyAlignment="1">
      <alignment/>
    </xf>
    <xf numFmtId="0" fontId="13" fillId="0" borderId="0" xfId="0" applyFont="1" applyBorder="1" applyAlignment="1">
      <alignment vertical="center"/>
    </xf>
    <xf numFmtId="0" fontId="21" fillId="0" borderId="0" xfId="0" applyFont="1" applyFill="1" applyBorder="1" applyAlignment="1">
      <alignment vertical="center"/>
    </xf>
    <xf numFmtId="0" fontId="13" fillId="0" borderId="0" xfId="0" applyFont="1" applyBorder="1" applyAlignment="1">
      <alignment horizontal="center" vertical="center"/>
    </xf>
    <xf numFmtId="0" fontId="19" fillId="0" borderId="0" xfId="0" applyFont="1" applyBorder="1" applyAlignment="1">
      <alignment horizontal="center" vertical="center"/>
    </xf>
    <xf numFmtId="3" fontId="19" fillId="0" borderId="0" xfId="56" applyNumberFormat="1" applyFont="1" applyBorder="1" applyAlignment="1">
      <alignment horizontal="right" vertical="center"/>
    </xf>
    <xf numFmtId="0" fontId="19" fillId="0" borderId="0" xfId="0" applyFont="1" applyAlignment="1">
      <alignment vertical="center"/>
    </xf>
    <xf numFmtId="0" fontId="19" fillId="0" borderId="10" xfId="0" applyFont="1" applyBorder="1" applyAlignment="1">
      <alignment horizontal="center" vertical="center" wrapText="1"/>
    </xf>
    <xf numFmtId="0" fontId="19" fillId="0" borderId="12" xfId="0" applyFont="1" applyBorder="1" applyAlignment="1">
      <alignment vertical="center" wrapText="1"/>
    </xf>
    <xf numFmtId="0" fontId="19" fillId="0" borderId="16" xfId="0" applyFont="1" applyBorder="1" applyAlignment="1">
      <alignment vertical="center" wrapText="1"/>
    </xf>
    <xf numFmtId="0" fontId="19" fillId="0" borderId="10" xfId="0" applyFont="1" applyBorder="1" applyAlignment="1">
      <alignment horizontal="center" vertical="center"/>
    </xf>
    <xf numFmtId="49" fontId="13" fillId="0" borderId="0" xfId="0" applyNumberFormat="1" applyFont="1" applyBorder="1" applyAlignment="1">
      <alignment vertical="center"/>
    </xf>
    <xf numFmtId="49" fontId="21" fillId="0" borderId="0"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9" fillId="0" borderId="0" xfId="56" applyNumberFormat="1" applyFont="1" applyBorder="1" applyAlignment="1">
      <alignment horizontal="right" vertical="center"/>
    </xf>
    <xf numFmtId="0" fontId="10" fillId="0" borderId="0" xfId="0" applyFont="1" applyAlignment="1">
      <alignment/>
    </xf>
    <xf numFmtId="0" fontId="19" fillId="0" borderId="0" xfId="0" applyFont="1" applyAlignment="1">
      <alignment/>
    </xf>
    <xf numFmtId="182" fontId="13" fillId="0" borderId="0" xfId="56" applyNumberFormat="1" applyFont="1" applyBorder="1" applyAlignment="1">
      <alignment vertical="center"/>
    </xf>
    <xf numFmtId="0" fontId="13" fillId="0" borderId="0" xfId="0" applyFont="1" applyBorder="1" applyAlignment="1" applyProtection="1">
      <alignment vertical="center"/>
      <protection/>
    </xf>
    <xf numFmtId="0" fontId="13" fillId="0" borderId="0" xfId="0" applyFont="1" applyBorder="1" applyAlignment="1" applyProtection="1">
      <alignment horizontal="center" vertical="center"/>
      <protection/>
    </xf>
    <xf numFmtId="182" fontId="13" fillId="0" borderId="0" xfId="56" applyNumberFormat="1" applyFont="1" applyBorder="1" applyAlignment="1" applyProtection="1">
      <alignment vertical="center"/>
      <protection/>
    </xf>
    <xf numFmtId="0" fontId="13" fillId="0" borderId="0" xfId="0" applyFont="1" applyAlignment="1">
      <alignment/>
    </xf>
    <xf numFmtId="182" fontId="13" fillId="0" borderId="0" xfId="56" applyNumberFormat="1" applyFont="1" applyBorder="1" applyAlignment="1" applyProtection="1">
      <alignment horizontal="center" vertical="center"/>
      <protection/>
    </xf>
    <xf numFmtId="49" fontId="13" fillId="0" borderId="13" xfId="56" applyNumberFormat="1" applyFont="1" applyBorder="1" applyAlignment="1" applyProtection="1">
      <alignment horizontal="center" vertical="center" wrapText="1"/>
      <protection/>
    </xf>
    <xf numFmtId="0" fontId="21" fillId="0" borderId="0" xfId="0" applyFont="1" applyAlignment="1">
      <alignment vertical="center"/>
    </xf>
    <xf numFmtId="0" fontId="21" fillId="0" borderId="0" xfId="0" applyFont="1" applyFill="1" applyBorder="1" applyAlignment="1">
      <alignment horizontal="center" vertical="center"/>
    </xf>
    <xf numFmtId="0" fontId="18" fillId="0" borderId="0" xfId="0" applyFont="1" applyAlignment="1">
      <alignment vertical="center"/>
    </xf>
    <xf numFmtId="49" fontId="13" fillId="0" borderId="0" xfId="0" applyNumberFormat="1" applyFont="1" applyBorder="1" applyAlignment="1">
      <alignment vertical="center" wrapText="1"/>
    </xf>
    <xf numFmtId="49" fontId="13" fillId="0" borderId="0" xfId="0" applyNumberFormat="1" applyFont="1" applyAlignment="1">
      <alignment vertical="center"/>
    </xf>
    <xf numFmtId="49" fontId="19" fillId="0" borderId="0" xfId="0" applyNumberFormat="1" applyFont="1" applyAlignment="1">
      <alignment vertical="center"/>
    </xf>
    <xf numFmtId="49" fontId="13" fillId="0" borderId="0" xfId="0" applyNumberFormat="1" applyFont="1" applyBorder="1" applyAlignment="1">
      <alignment horizontal="center" vertical="center" wrapText="1"/>
    </xf>
    <xf numFmtId="0" fontId="11" fillId="0" borderId="0" xfId="0" applyFont="1" applyAlignment="1">
      <alignment/>
    </xf>
    <xf numFmtId="0" fontId="16" fillId="0" borderId="0" xfId="0" applyFont="1" applyAlignment="1">
      <alignment/>
    </xf>
    <xf numFmtId="0" fontId="19" fillId="0" borderId="10" xfId="0" applyFont="1" applyBorder="1" applyAlignment="1">
      <alignment vertical="center" wrapText="1"/>
    </xf>
    <xf numFmtId="0" fontId="13" fillId="0" borderId="10" xfId="0" applyFont="1" applyBorder="1" applyAlignment="1">
      <alignment vertical="center"/>
    </xf>
    <xf numFmtId="0" fontId="13" fillId="0" borderId="10" xfId="0" applyFont="1" applyBorder="1" applyAlignment="1">
      <alignment horizontal="center" vertical="center" wrapText="1"/>
    </xf>
    <xf numFmtId="0" fontId="13" fillId="0" borderId="10" xfId="0" applyFont="1" applyBorder="1" applyAlignment="1">
      <alignment vertical="center" wrapText="1"/>
    </xf>
    <xf numFmtId="0" fontId="19" fillId="0" borderId="15" xfId="0" applyFont="1" applyBorder="1" applyAlignment="1">
      <alignment vertical="center" wrapText="1"/>
    </xf>
    <xf numFmtId="3" fontId="19" fillId="0" borderId="0" xfId="0" applyNumberFormat="1" applyFont="1" applyAlignment="1">
      <alignment/>
    </xf>
    <xf numFmtId="3" fontId="13" fillId="0" borderId="0" xfId="0" applyNumberFormat="1" applyFont="1" applyBorder="1" applyAlignment="1">
      <alignment vertical="center"/>
    </xf>
    <xf numFmtId="49" fontId="21" fillId="0" borderId="0" xfId="0" applyNumberFormat="1" applyFont="1" applyAlignment="1">
      <alignment horizontal="center" vertical="center" wrapText="1"/>
    </xf>
    <xf numFmtId="0" fontId="13" fillId="33" borderId="10" xfId="0" applyFont="1" applyFill="1" applyBorder="1" applyAlignment="1">
      <alignment horizontal="center" vertical="center" wrapText="1"/>
    </xf>
    <xf numFmtId="0" fontId="24" fillId="0" borderId="0" xfId="0" applyFont="1" applyAlignment="1">
      <alignment/>
    </xf>
    <xf numFmtId="3" fontId="19" fillId="0" borderId="14" xfId="0" applyNumberFormat="1" applyFont="1" applyBorder="1" applyAlignment="1">
      <alignment vertical="center"/>
    </xf>
    <xf numFmtId="3" fontId="19" fillId="0" borderId="17" xfId="0" applyNumberFormat="1" applyFont="1" applyBorder="1" applyAlignment="1">
      <alignment vertical="center"/>
    </xf>
    <xf numFmtId="0" fontId="13" fillId="0" borderId="11" xfId="0" applyFont="1" applyBorder="1" applyAlignment="1">
      <alignment horizontal="center" vertical="center" wrapText="1"/>
    </xf>
    <xf numFmtId="0" fontId="13" fillId="0" borderId="25" xfId="0" applyFont="1" applyBorder="1" applyAlignment="1">
      <alignment vertical="center"/>
    </xf>
    <xf numFmtId="0" fontId="13" fillId="0" borderId="21" xfId="0" applyFont="1" applyBorder="1" applyAlignment="1">
      <alignment vertical="center"/>
    </xf>
    <xf numFmtId="0" fontId="13" fillId="0" borderId="26" xfId="0" applyFont="1" applyBorder="1" applyAlignment="1">
      <alignment vertical="center"/>
    </xf>
    <xf numFmtId="3" fontId="19" fillId="0" borderId="27" xfId="0" applyNumberFormat="1" applyFont="1" applyBorder="1" applyAlignment="1">
      <alignment vertical="center"/>
    </xf>
    <xf numFmtId="3" fontId="19" fillId="0" borderId="28" xfId="0" applyNumberFormat="1" applyFont="1" applyBorder="1" applyAlignment="1">
      <alignment vertical="center"/>
    </xf>
    <xf numFmtId="3" fontId="19" fillId="0" borderId="29" xfId="0" applyNumberFormat="1" applyFont="1" applyBorder="1" applyAlignment="1">
      <alignment vertical="center"/>
    </xf>
    <xf numFmtId="3" fontId="19" fillId="0" borderId="30" xfId="0" applyNumberFormat="1" applyFont="1" applyBorder="1" applyAlignment="1">
      <alignment vertical="center"/>
    </xf>
    <xf numFmtId="3" fontId="19" fillId="0" borderId="31" xfId="0" applyNumberFormat="1" applyFont="1" applyBorder="1" applyAlignment="1">
      <alignment vertical="center"/>
    </xf>
    <xf numFmtId="3" fontId="19" fillId="0" borderId="32" xfId="0" applyNumberFormat="1" applyFont="1" applyBorder="1" applyAlignment="1">
      <alignment vertical="center"/>
    </xf>
    <xf numFmtId="3" fontId="19" fillId="0" borderId="33" xfId="0" applyNumberFormat="1" applyFont="1" applyBorder="1" applyAlignment="1">
      <alignment vertical="center"/>
    </xf>
    <xf numFmtId="3" fontId="19" fillId="0" borderId="34" xfId="0" applyNumberFormat="1" applyFont="1" applyBorder="1" applyAlignment="1">
      <alignment vertical="center"/>
    </xf>
    <xf numFmtId="3" fontId="19" fillId="0" borderId="35" xfId="0" applyNumberFormat="1" applyFont="1" applyBorder="1" applyAlignment="1">
      <alignment vertical="center"/>
    </xf>
    <xf numFmtId="0" fontId="19" fillId="0" borderId="14" xfId="0" applyFont="1" applyBorder="1" applyAlignment="1">
      <alignment vertical="center" wrapText="1"/>
    </xf>
    <xf numFmtId="0" fontId="19" fillId="0" borderId="17" xfId="0" applyFont="1" applyBorder="1" applyAlignment="1">
      <alignment vertical="center" wrapText="1"/>
    </xf>
    <xf numFmtId="0" fontId="19" fillId="0" borderId="36" xfId="0" applyFont="1" applyBorder="1" applyAlignment="1">
      <alignment vertical="center" wrapText="1"/>
    </xf>
    <xf numFmtId="0" fontId="13" fillId="0" borderId="37" xfId="0" applyFont="1" applyBorder="1" applyAlignment="1">
      <alignment horizontal="center" vertical="center" wrapText="1"/>
    </xf>
    <xf numFmtId="0" fontId="19" fillId="0" borderId="24" xfId="0" applyFont="1" applyBorder="1" applyAlignment="1">
      <alignment vertical="center" wrapText="1"/>
    </xf>
    <xf numFmtId="3" fontId="13" fillId="0" borderId="38" xfId="0" applyNumberFormat="1" applyFont="1" applyBorder="1" applyAlignment="1">
      <alignment vertical="center"/>
    </xf>
    <xf numFmtId="3" fontId="13" fillId="0" borderId="39" xfId="0" applyNumberFormat="1" applyFont="1" applyBorder="1" applyAlignment="1">
      <alignment vertical="center"/>
    </xf>
    <xf numFmtId="3" fontId="18" fillId="0" borderId="38" xfId="0" applyNumberFormat="1" applyFont="1" applyBorder="1" applyAlignment="1">
      <alignment vertical="center"/>
    </xf>
    <xf numFmtId="3" fontId="18" fillId="0" borderId="39" xfId="0" applyNumberFormat="1" applyFont="1" applyBorder="1" applyAlignment="1">
      <alignment vertical="center"/>
    </xf>
    <xf numFmtId="3" fontId="25" fillId="0" borderId="38" xfId="0" applyNumberFormat="1" applyFont="1" applyBorder="1" applyAlignment="1">
      <alignment vertical="center"/>
    </xf>
    <xf numFmtId="3" fontId="25" fillId="0" borderId="39" xfId="0" applyNumberFormat="1" applyFont="1" applyBorder="1" applyAlignment="1">
      <alignment vertical="center"/>
    </xf>
    <xf numFmtId="3" fontId="25" fillId="0" borderId="40" xfId="0" applyNumberFormat="1" applyFont="1" applyBorder="1" applyAlignment="1">
      <alignment vertical="center"/>
    </xf>
    <xf numFmtId="3" fontId="25" fillId="0" borderId="13" xfId="0" applyNumberFormat="1" applyFont="1" applyBorder="1" applyAlignment="1">
      <alignment vertical="center"/>
    </xf>
    <xf numFmtId="3" fontId="18" fillId="0" borderId="40" xfId="0" applyNumberFormat="1" applyFont="1" applyBorder="1" applyAlignment="1">
      <alignment vertical="center"/>
    </xf>
    <xf numFmtId="3" fontId="18" fillId="0" borderId="13" xfId="0" applyNumberFormat="1" applyFont="1" applyBorder="1" applyAlignment="1">
      <alignment vertical="center"/>
    </xf>
    <xf numFmtId="3" fontId="13" fillId="0" borderId="13" xfId="0" applyNumberFormat="1" applyFont="1" applyBorder="1" applyAlignment="1">
      <alignment vertical="center"/>
    </xf>
    <xf numFmtId="3" fontId="13" fillId="0" borderId="33" xfId="0" applyNumberFormat="1" applyFont="1" applyBorder="1" applyAlignment="1">
      <alignment horizontal="center" vertical="center" wrapText="1"/>
    </xf>
    <xf numFmtId="3" fontId="13" fillId="0" borderId="34" xfId="0" applyNumberFormat="1" applyFont="1" applyBorder="1" applyAlignment="1">
      <alignment horizontal="center" vertical="center" wrapText="1"/>
    </xf>
    <xf numFmtId="3" fontId="21" fillId="0" borderId="38" xfId="0" applyNumberFormat="1" applyFont="1" applyBorder="1" applyAlignment="1">
      <alignment vertical="center"/>
    </xf>
    <xf numFmtId="3" fontId="21" fillId="0" borderId="39" xfId="0" applyNumberFormat="1" applyFont="1" applyBorder="1" applyAlignment="1">
      <alignment vertical="center"/>
    </xf>
    <xf numFmtId="3" fontId="21" fillId="0" borderId="13" xfId="0" applyNumberFormat="1" applyFont="1" applyBorder="1" applyAlignment="1">
      <alignment vertical="center"/>
    </xf>
    <xf numFmtId="3" fontId="19" fillId="0" borderId="41" xfId="0" applyNumberFormat="1" applyFont="1" applyBorder="1" applyAlignment="1">
      <alignment vertical="center"/>
    </xf>
    <xf numFmtId="3" fontId="19" fillId="0" borderId="42" xfId="0" applyNumberFormat="1" applyFont="1" applyBorder="1" applyAlignment="1">
      <alignment vertical="center"/>
    </xf>
    <xf numFmtId="3" fontId="19" fillId="0" borderId="43" xfId="0" applyNumberFormat="1" applyFont="1" applyBorder="1" applyAlignment="1">
      <alignment vertical="center"/>
    </xf>
    <xf numFmtId="0" fontId="2" fillId="0" borderId="0" xfId="0" applyFont="1" applyBorder="1" applyAlignment="1">
      <alignment/>
    </xf>
    <xf numFmtId="3" fontId="13" fillId="0" borderId="44" xfId="0" applyNumberFormat="1" applyFont="1" applyBorder="1" applyAlignment="1">
      <alignment horizontal="center" vertical="center" wrapText="1"/>
    </xf>
    <xf numFmtId="3" fontId="13" fillId="0" borderId="45" xfId="0" applyNumberFormat="1" applyFont="1" applyBorder="1" applyAlignment="1">
      <alignment horizontal="center" vertical="center" wrapText="1"/>
    </xf>
    <xf numFmtId="3" fontId="19" fillId="0" borderId="44" xfId="0" applyNumberFormat="1" applyFont="1" applyBorder="1" applyAlignment="1">
      <alignment vertical="center"/>
    </xf>
    <xf numFmtId="3" fontId="19" fillId="0" borderId="45" xfId="0" applyNumberFormat="1" applyFont="1" applyBorder="1" applyAlignment="1">
      <alignment vertical="center"/>
    </xf>
    <xf numFmtId="3" fontId="19" fillId="0" borderId="46" xfId="0" applyNumberFormat="1" applyFont="1" applyBorder="1" applyAlignment="1">
      <alignment vertical="center"/>
    </xf>
    <xf numFmtId="0" fontId="28" fillId="0" borderId="0" xfId="0" applyFont="1" applyAlignment="1">
      <alignment/>
    </xf>
    <xf numFmtId="0" fontId="3" fillId="0" borderId="0" xfId="0" applyFont="1" applyBorder="1" applyAlignment="1">
      <alignment vertical="center"/>
    </xf>
    <xf numFmtId="0" fontId="30" fillId="0" borderId="0" xfId="0" applyFont="1" applyBorder="1" applyAlignment="1">
      <alignment vertical="center"/>
    </xf>
    <xf numFmtId="0" fontId="3" fillId="0" borderId="0" xfId="0" applyFont="1" applyAlignment="1">
      <alignment vertical="center"/>
    </xf>
    <xf numFmtId="0" fontId="3" fillId="0" borderId="10" xfId="0" applyFont="1" applyBorder="1" applyAlignment="1">
      <alignment horizontal="center" vertical="center" wrapText="1"/>
    </xf>
    <xf numFmtId="3" fontId="0" fillId="0" borderId="0" xfId="0" applyNumberFormat="1" applyAlignment="1">
      <alignment/>
    </xf>
    <xf numFmtId="3" fontId="0" fillId="0" borderId="12" xfId="0" applyNumberFormat="1" applyBorder="1" applyAlignment="1">
      <alignment/>
    </xf>
    <xf numFmtId="3" fontId="0" fillId="0" borderId="15" xfId="0" applyNumberFormat="1" applyBorder="1" applyAlignment="1">
      <alignment/>
    </xf>
    <xf numFmtId="3" fontId="13" fillId="0" borderId="10" xfId="0" applyNumberFormat="1" applyFont="1" applyBorder="1" applyAlignment="1">
      <alignment/>
    </xf>
    <xf numFmtId="3" fontId="0" fillId="0" borderId="0" xfId="0" applyNumberFormat="1" applyBorder="1" applyAlignment="1">
      <alignment/>
    </xf>
    <xf numFmtId="3" fontId="0" fillId="0" borderId="18" xfId="0" applyNumberFormat="1" applyBorder="1" applyAlignment="1">
      <alignment/>
    </xf>
    <xf numFmtId="49" fontId="13" fillId="37" borderId="10" xfId="0" applyNumberFormat="1" applyFont="1" applyFill="1" applyBorder="1" applyAlignment="1">
      <alignment horizontal="center"/>
    </xf>
    <xf numFmtId="3" fontId="0" fillId="0" borderId="10" xfId="0" applyNumberFormat="1" applyBorder="1" applyAlignment="1">
      <alignment/>
    </xf>
    <xf numFmtId="3" fontId="19" fillId="0" borderId="10" xfId="0" applyNumberFormat="1" applyFont="1" applyBorder="1" applyAlignment="1">
      <alignment/>
    </xf>
    <xf numFmtId="3" fontId="0" fillId="0" borderId="47" xfId="0" applyNumberFormat="1" applyBorder="1" applyAlignment="1">
      <alignment/>
    </xf>
    <xf numFmtId="0" fontId="19" fillId="0" borderId="48" xfId="0" applyFont="1" applyBorder="1" applyAlignment="1">
      <alignment vertical="center" wrapText="1"/>
    </xf>
    <xf numFmtId="3" fontId="0" fillId="0" borderId="16" xfId="0" applyNumberFormat="1" applyBorder="1" applyAlignment="1">
      <alignment/>
    </xf>
    <xf numFmtId="0" fontId="0" fillId="0" borderId="12" xfId="0" applyFont="1" applyBorder="1" applyAlignment="1">
      <alignment vertical="center"/>
    </xf>
    <xf numFmtId="0" fontId="0" fillId="0" borderId="12" xfId="0" applyFont="1" applyBorder="1" applyAlignment="1">
      <alignment vertical="center" wrapText="1"/>
    </xf>
    <xf numFmtId="0" fontId="0" fillId="0" borderId="16" xfId="0" applyFont="1" applyBorder="1" applyAlignment="1">
      <alignment vertical="center"/>
    </xf>
    <xf numFmtId="0" fontId="0" fillId="0" borderId="16" xfId="0" applyFont="1" applyBorder="1" applyAlignment="1">
      <alignment vertical="center" wrapText="1"/>
    </xf>
    <xf numFmtId="0" fontId="0" fillId="0" borderId="18" xfId="0" applyFont="1" applyBorder="1" applyAlignment="1">
      <alignment vertical="center"/>
    </xf>
    <xf numFmtId="0" fontId="0" fillId="0" borderId="18" xfId="0" applyFont="1" applyBorder="1" applyAlignment="1">
      <alignment vertical="center" wrapText="1"/>
    </xf>
    <xf numFmtId="3" fontId="19" fillId="0" borderId="49" xfId="0" applyNumberFormat="1" applyFont="1" applyBorder="1" applyAlignment="1">
      <alignment vertical="center"/>
    </xf>
    <xf numFmtId="3" fontId="19" fillId="0" borderId="50" xfId="0" applyNumberFormat="1" applyFont="1" applyBorder="1" applyAlignment="1">
      <alignment vertical="center"/>
    </xf>
    <xf numFmtId="3" fontId="19" fillId="0" borderId="21" xfId="0" applyNumberFormat="1" applyFont="1" applyBorder="1" applyAlignment="1">
      <alignment vertical="center"/>
    </xf>
    <xf numFmtId="3" fontId="19" fillId="0" borderId="51" xfId="0" applyNumberFormat="1" applyFont="1" applyBorder="1" applyAlignment="1">
      <alignment/>
    </xf>
    <xf numFmtId="3" fontId="19" fillId="0" borderId="52" xfId="0" applyNumberFormat="1" applyFont="1" applyBorder="1" applyAlignment="1">
      <alignment vertical="center"/>
    </xf>
    <xf numFmtId="3" fontId="19" fillId="0" borderId="38" xfId="0" applyNumberFormat="1" applyFont="1" applyBorder="1" applyAlignment="1">
      <alignment/>
    </xf>
    <xf numFmtId="3" fontId="0" fillId="0" borderId="29" xfId="0" applyNumberFormat="1" applyBorder="1" applyAlignment="1">
      <alignment/>
    </xf>
    <xf numFmtId="3" fontId="0" fillId="0" borderId="41" xfId="0" applyNumberFormat="1" applyBorder="1" applyAlignment="1">
      <alignment/>
    </xf>
    <xf numFmtId="3" fontId="0" fillId="0" borderId="49" xfId="0" applyNumberFormat="1" applyBorder="1" applyAlignment="1">
      <alignment/>
    </xf>
    <xf numFmtId="3" fontId="0" fillId="0" borderId="44" xfId="0" applyNumberFormat="1" applyBorder="1" applyAlignment="1">
      <alignment/>
    </xf>
    <xf numFmtId="3" fontId="13" fillId="0" borderId="38" xfId="0" applyNumberFormat="1" applyFont="1" applyBorder="1" applyAlignment="1">
      <alignment/>
    </xf>
    <xf numFmtId="3" fontId="19" fillId="0" borderId="39" xfId="0" applyNumberFormat="1" applyFont="1" applyBorder="1" applyAlignment="1">
      <alignment/>
    </xf>
    <xf numFmtId="3" fontId="0" fillId="0" borderId="27" xfId="0" applyNumberFormat="1" applyBorder="1" applyAlignment="1">
      <alignment/>
    </xf>
    <xf numFmtId="3" fontId="0" fillId="0" borderId="42" xfId="0" applyNumberFormat="1" applyBorder="1" applyAlignment="1">
      <alignment/>
    </xf>
    <xf numFmtId="3" fontId="0" fillId="0" borderId="50" xfId="0" applyNumberFormat="1" applyBorder="1" applyAlignment="1">
      <alignment/>
    </xf>
    <xf numFmtId="3" fontId="0" fillId="0" borderId="45" xfId="0" applyNumberFormat="1" applyBorder="1" applyAlignment="1">
      <alignment/>
    </xf>
    <xf numFmtId="3" fontId="13" fillId="0" borderId="39" xfId="0" applyNumberFormat="1" applyFont="1" applyBorder="1" applyAlignment="1">
      <alignment/>
    </xf>
    <xf numFmtId="49" fontId="13" fillId="37" borderId="53" xfId="0" applyNumberFormat="1" applyFont="1" applyFill="1" applyBorder="1" applyAlignment="1">
      <alignment horizontal="center" vertical="center" wrapText="1"/>
    </xf>
    <xf numFmtId="3" fontId="13" fillId="33" borderId="47" xfId="0" applyNumberFormat="1" applyFont="1" applyFill="1" applyBorder="1" applyAlignment="1">
      <alignment horizontal="center" vertical="center" wrapText="1"/>
    </xf>
    <xf numFmtId="3" fontId="17" fillId="37" borderId="38" xfId="0" applyNumberFormat="1" applyFont="1" applyFill="1" applyBorder="1" applyAlignment="1">
      <alignment/>
    </xf>
    <xf numFmtId="0" fontId="13" fillId="35" borderId="14" xfId="0" applyFont="1" applyFill="1" applyBorder="1" applyAlignment="1">
      <alignment horizontal="left"/>
    </xf>
    <xf numFmtId="49" fontId="13" fillId="37" borderId="37" xfId="0" applyNumberFormat="1" applyFont="1" applyFill="1" applyBorder="1" applyAlignment="1">
      <alignment horizontal="center" vertical="center" wrapText="1"/>
    </xf>
    <xf numFmtId="3" fontId="33" fillId="0" borderId="0" xfId="0" applyNumberFormat="1" applyFont="1" applyBorder="1" applyAlignment="1">
      <alignment vertical="center" wrapText="1"/>
    </xf>
    <xf numFmtId="0" fontId="33" fillId="0" borderId="0" xfId="0" applyFont="1" applyBorder="1" applyAlignment="1">
      <alignment vertical="center" wrapText="1"/>
    </xf>
    <xf numFmtId="0" fontId="34" fillId="0" borderId="0" xfId="0" applyFont="1" applyAlignment="1">
      <alignment/>
    </xf>
    <xf numFmtId="3" fontId="34" fillId="0" borderId="0" xfId="0" applyNumberFormat="1" applyFont="1" applyAlignment="1">
      <alignment/>
    </xf>
    <xf numFmtId="0" fontId="35" fillId="0" borderId="0" xfId="0" applyFont="1" applyAlignment="1">
      <alignment/>
    </xf>
    <xf numFmtId="3" fontId="37" fillId="0" borderId="0" xfId="0" applyNumberFormat="1" applyFont="1" applyAlignment="1">
      <alignment/>
    </xf>
    <xf numFmtId="0" fontId="37" fillId="0" borderId="0" xfId="0" applyFont="1" applyAlignment="1">
      <alignment/>
    </xf>
    <xf numFmtId="3" fontId="37" fillId="0" borderId="0" xfId="0" applyNumberFormat="1" applyFont="1" applyAlignment="1">
      <alignment vertical="center"/>
    </xf>
    <xf numFmtId="0" fontId="37" fillId="0" borderId="0" xfId="0" applyFont="1" applyAlignment="1">
      <alignment vertical="center"/>
    </xf>
    <xf numFmtId="3" fontId="34" fillId="0" borderId="0" xfId="0" applyNumberFormat="1" applyFont="1" applyAlignment="1">
      <alignment vertical="center"/>
    </xf>
    <xf numFmtId="0" fontId="34" fillId="0" borderId="0" xfId="0" applyFont="1" applyAlignment="1">
      <alignment vertical="center"/>
    </xf>
    <xf numFmtId="3" fontId="36" fillId="0" borderId="0" xfId="0" applyNumberFormat="1" applyFont="1" applyAlignment="1">
      <alignment vertical="center"/>
    </xf>
    <xf numFmtId="0" fontId="36" fillId="0" borderId="0" xfId="0" applyFont="1" applyAlignment="1">
      <alignment vertical="center"/>
    </xf>
    <xf numFmtId="3" fontId="0" fillId="0" borderId="54" xfId="0" applyNumberFormat="1" applyBorder="1" applyAlignment="1">
      <alignment/>
    </xf>
    <xf numFmtId="3" fontId="0" fillId="0" borderId="55" xfId="0" applyNumberFormat="1" applyBorder="1" applyAlignment="1">
      <alignment/>
    </xf>
    <xf numFmtId="3" fontId="0" fillId="0" borderId="56" xfId="0" applyNumberFormat="1" applyBorder="1" applyAlignment="1">
      <alignment/>
    </xf>
    <xf numFmtId="49" fontId="13" fillId="37" borderId="57" xfId="0" applyNumberFormat="1" applyFont="1" applyFill="1" applyBorder="1" applyAlignment="1">
      <alignment horizontal="center" vertical="center" wrapText="1"/>
    </xf>
    <xf numFmtId="3" fontId="13" fillId="33" borderId="58" xfId="0" applyNumberFormat="1" applyFont="1" applyFill="1" applyBorder="1" applyAlignment="1">
      <alignment horizontal="center" vertical="center" wrapText="1"/>
    </xf>
    <xf numFmtId="0" fontId="0" fillId="0" borderId="0" xfId="0" applyAlignment="1">
      <alignment vertical="center" wrapText="1"/>
    </xf>
    <xf numFmtId="0" fontId="19" fillId="0" borderId="47" xfId="0" applyFont="1" applyBorder="1" applyAlignment="1">
      <alignment vertical="center" wrapText="1"/>
    </xf>
    <xf numFmtId="0" fontId="3" fillId="0" borderId="10" xfId="0" applyFont="1" applyBorder="1" applyAlignment="1">
      <alignment vertical="center"/>
    </xf>
    <xf numFmtId="3" fontId="13" fillId="33" borderId="57" xfId="0" applyNumberFormat="1" applyFont="1" applyFill="1" applyBorder="1" applyAlignment="1">
      <alignment horizontal="center" vertical="center" wrapText="1"/>
    </xf>
    <xf numFmtId="3" fontId="13" fillId="33" borderId="10" xfId="0" applyNumberFormat="1" applyFont="1" applyFill="1" applyBorder="1" applyAlignment="1">
      <alignment horizontal="center" vertical="center" wrapText="1"/>
    </xf>
    <xf numFmtId="3" fontId="17" fillId="37" borderId="59" xfId="0" applyNumberFormat="1" applyFont="1" applyFill="1" applyBorder="1" applyAlignment="1">
      <alignment/>
    </xf>
    <xf numFmtId="49" fontId="13" fillId="37" borderId="47" xfId="0" applyNumberFormat="1" applyFont="1" applyFill="1" applyBorder="1" applyAlignment="1">
      <alignment horizontal="center"/>
    </xf>
    <xf numFmtId="49" fontId="13" fillId="37" borderId="10" xfId="0" applyNumberFormat="1" applyFont="1" applyFill="1" applyBorder="1" applyAlignment="1">
      <alignment horizontal="center" vertical="center" wrapText="1"/>
    </xf>
    <xf numFmtId="3" fontId="19" fillId="0" borderId="59" xfId="0" applyNumberFormat="1" applyFont="1" applyBorder="1" applyAlignment="1">
      <alignment/>
    </xf>
    <xf numFmtId="3" fontId="0" fillId="0" borderId="60" xfId="0" applyNumberFormat="1" applyBorder="1" applyAlignment="1">
      <alignment/>
    </xf>
    <xf numFmtId="3" fontId="0" fillId="0" borderId="61" xfId="0" applyNumberFormat="1" applyBorder="1" applyAlignment="1">
      <alignment/>
    </xf>
    <xf numFmtId="3" fontId="0" fillId="0" borderId="62" xfId="0" applyNumberFormat="1" applyBorder="1" applyAlignment="1">
      <alignment/>
    </xf>
    <xf numFmtId="3" fontId="0" fillId="0" borderId="63" xfId="0" applyNumberFormat="1" applyBorder="1" applyAlignment="1">
      <alignment/>
    </xf>
    <xf numFmtId="3" fontId="13" fillId="0" borderId="59" xfId="0" applyNumberFormat="1" applyFont="1" applyBorder="1" applyAlignment="1">
      <alignment/>
    </xf>
    <xf numFmtId="3" fontId="13" fillId="34" borderId="59" xfId="0" applyNumberFormat="1" applyFont="1" applyFill="1" applyBorder="1" applyAlignment="1">
      <alignment/>
    </xf>
    <xf numFmtId="3" fontId="13" fillId="0" borderId="22" xfId="0" applyNumberFormat="1" applyFont="1" applyBorder="1" applyAlignment="1">
      <alignment/>
    </xf>
    <xf numFmtId="3" fontId="13" fillId="38" borderId="10" xfId="0" applyNumberFormat="1" applyFont="1" applyFill="1" applyBorder="1" applyAlignment="1">
      <alignment/>
    </xf>
    <xf numFmtId="3" fontId="13" fillId="38" borderId="38" xfId="0" applyNumberFormat="1" applyFont="1" applyFill="1" applyBorder="1" applyAlignment="1">
      <alignment/>
    </xf>
    <xf numFmtId="3" fontId="13" fillId="38" borderId="39" xfId="0" applyNumberFormat="1" applyFont="1" applyFill="1" applyBorder="1" applyAlignment="1">
      <alignment/>
    </xf>
    <xf numFmtId="3" fontId="13" fillId="38" borderId="59" xfId="0" applyNumberFormat="1" applyFont="1" applyFill="1" applyBorder="1" applyAlignment="1">
      <alignment/>
    </xf>
    <xf numFmtId="3" fontId="19" fillId="0" borderId="22" xfId="0" applyNumberFormat="1" applyFont="1" applyBorder="1" applyAlignment="1">
      <alignment/>
    </xf>
    <xf numFmtId="3" fontId="0" fillId="0" borderId="64" xfId="0" applyNumberFormat="1" applyBorder="1" applyAlignment="1">
      <alignment/>
    </xf>
    <xf numFmtId="3" fontId="0" fillId="0" borderId="20" xfId="0" applyNumberFormat="1" applyBorder="1" applyAlignment="1">
      <alignment/>
    </xf>
    <xf numFmtId="3" fontId="0" fillId="0" borderId="65" xfId="0" applyNumberFormat="1" applyBorder="1" applyAlignment="1">
      <alignment/>
    </xf>
    <xf numFmtId="3" fontId="19" fillId="0" borderId="10" xfId="0" applyNumberFormat="1" applyFont="1" applyBorder="1" applyAlignment="1">
      <alignment vertical="center" wrapText="1"/>
    </xf>
    <xf numFmtId="0" fontId="0" fillId="0" borderId="30" xfId="0" applyNumberFormat="1" applyBorder="1" applyAlignment="1">
      <alignment vertical="center" wrapText="1"/>
    </xf>
    <xf numFmtId="0" fontId="0" fillId="0" borderId="30" xfId="0" applyBorder="1" applyAlignment="1">
      <alignment vertical="center" wrapText="1"/>
    </xf>
    <xf numFmtId="0" fontId="40" fillId="0" borderId="0" xfId="0" applyFont="1" applyAlignment="1">
      <alignment/>
    </xf>
    <xf numFmtId="3" fontId="40" fillId="0" borderId="0" xfId="0" applyNumberFormat="1" applyFont="1" applyAlignment="1">
      <alignment/>
    </xf>
    <xf numFmtId="3" fontId="39" fillId="0" borderId="0" xfId="0" applyNumberFormat="1" applyFont="1" applyAlignment="1">
      <alignment/>
    </xf>
    <xf numFmtId="0" fontId="39" fillId="0" borderId="0" xfId="0" applyFont="1" applyAlignment="1">
      <alignment/>
    </xf>
    <xf numFmtId="3" fontId="39" fillId="0" borderId="0" xfId="0" applyNumberFormat="1" applyFont="1" applyAlignment="1">
      <alignment vertical="center"/>
    </xf>
    <xf numFmtId="0" fontId="39" fillId="0" borderId="0" xfId="0" applyFont="1" applyAlignment="1">
      <alignment vertical="center"/>
    </xf>
    <xf numFmtId="0" fontId="13" fillId="0" borderId="47" xfId="0" applyFont="1" applyBorder="1" applyAlignment="1">
      <alignment vertical="center" wrapText="1"/>
    </xf>
    <xf numFmtId="0" fontId="13" fillId="0" borderId="0" xfId="0" applyFont="1" applyAlignment="1">
      <alignment vertical="center" wrapText="1"/>
    </xf>
    <xf numFmtId="0" fontId="19" fillId="0" borderId="51" xfId="0" applyFont="1" applyBorder="1" applyAlignment="1">
      <alignment/>
    </xf>
    <xf numFmtId="0" fontId="19" fillId="0" borderId="66" xfId="0" applyFont="1" applyBorder="1" applyAlignment="1">
      <alignment/>
    </xf>
    <xf numFmtId="0" fontId="19" fillId="0" borderId="67" xfId="0" applyFont="1" applyBorder="1" applyAlignment="1">
      <alignment/>
    </xf>
    <xf numFmtId="3" fontId="19" fillId="0" borderId="67" xfId="0" applyNumberFormat="1" applyFont="1" applyBorder="1" applyAlignment="1">
      <alignment/>
    </xf>
    <xf numFmtId="3" fontId="19" fillId="0" borderId="25" xfId="0" applyNumberFormat="1" applyFont="1" applyBorder="1" applyAlignment="1">
      <alignment/>
    </xf>
    <xf numFmtId="0" fontId="19" fillId="0" borderId="68" xfId="0" applyFont="1" applyBorder="1" applyAlignment="1">
      <alignment/>
    </xf>
    <xf numFmtId="3" fontId="19" fillId="0" borderId="26" xfId="0" applyNumberFormat="1" applyFont="1" applyBorder="1" applyAlignment="1">
      <alignment/>
    </xf>
    <xf numFmtId="0" fontId="98" fillId="0" borderId="10" xfId="0" applyFont="1" applyBorder="1" applyAlignment="1">
      <alignment vertical="center"/>
    </xf>
    <xf numFmtId="0" fontId="13" fillId="0" borderId="11" xfId="0" applyFont="1" applyBorder="1" applyAlignment="1">
      <alignment vertical="center" wrapText="1"/>
    </xf>
    <xf numFmtId="0" fontId="19" fillId="0" borderId="14" xfId="0" applyFont="1" applyFill="1" applyBorder="1" applyAlignment="1">
      <alignment vertical="center" wrapText="1"/>
    </xf>
    <xf numFmtId="0" fontId="19" fillId="0" borderId="24" xfId="0" applyFont="1" applyFill="1" applyBorder="1" applyAlignment="1">
      <alignment vertical="center" wrapText="1"/>
    </xf>
    <xf numFmtId="0" fontId="19" fillId="0" borderId="17" xfId="0" applyFont="1" applyFill="1" applyBorder="1" applyAlignment="1">
      <alignment vertical="center" wrapText="1"/>
    </xf>
    <xf numFmtId="3" fontId="19" fillId="0" borderId="55" xfId="0" applyNumberFormat="1" applyFont="1" applyBorder="1" applyAlignment="1">
      <alignment vertical="center"/>
    </xf>
    <xf numFmtId="0" fontId="0" fillId="0" borderId="37" xfId="0" applyFont="1" applyBorder="1" applyAlignment="1">
      <alignment vertical="center"/>
    </xf>
    <xf numFmtId="0" fontId="0" fillId="0" borderId="37" xfId="0" applyFont="1" applyBorder="1" applyAlignment="1">
      <alignment vertical="center" wrapText="1"/>
    </xf>
    <xf numFmtId="0" fontId="0" fillId="0" borderId="16" xfId="0" applyFont="1" applyBorder="1" applyAlignment="1">
      <alignment vertical="center"/>
    </xf>
    <xf numFmtId="0" fontId="0" fillId="0" borderId="16" xfId="0" applyFont="1" applyBorder="1" applyAlignment="1">
      <alignment vertical="center" wrapText="1"/>
    </xf>
    <xf numFmtId="0" fontId="0" fillId="0" borderId="18" xfId="0" applyFont="1" applyBorder="1" applyAlignment="1">
      <alignment vertical="center"/>
    </xf>
    <xf numFmtId="0" fontId="0" fillId="0" borderId="18" xfId="0" applyFont="1" applyBorder="1" applyAlignment="1">
      <alignment vertical="center" wrapText="1"/>
    </xf>
    <xf numFmtId="3" fontId="13" fillId="0" borderId="0" xfId="0" applyNumberFormat="1" applyFont="1" applyBorder="1" applyAlignment="1">
      <alignment horizontal="center" vertical="center"/>
    </xf>
    <xf numFmtId="3" fontId="13" fillId="0" borderId="0" xfId="56" applyNumberFormat="1" applyFont="1" applyBorder="1" applyAlignment="1">
      <alignment vertical="center"/>
    </xf>
    <xf numFmtId="3" fontId="13" fillId="0" borderId="0" xfId="0" applyNumberFormat="1" applyFont="1" applyBorder="1" applyAlignment="1" applyProtection="1">
      <alignment vertical="center"/>
      <protection/>
    </xf>
    <xf numFmtId="3" fontId="13" fillId="0" borderId="0" xfId="0" applyNumberFormat="1" applyFont="1" applyBorder="1" applyAlignment="1" applyProtection="1">
      <alignment horizontal="center" vertical="center"/>
      <protection/>
    </xf>
    <xf numFmtId="3" fontId="13" fillId="0" borderId="0" xfId="56" applyNumberFormat="1" applyFont="1" applyBorder="1" applyAlignment="1" applyProtection="1">
      <alignment vertical="center"/>
      <protection/>
    </xf>
    <xf numFmtId="3" fontId="13" fillId="0" borderId="0" xfId="0" applyNumberFormat="1" applyFont="1" applyAlignment="1">
      <alignment/>
    </xf>
    <xf numFmtId="3" fontId="13" fillId="33" borderId="48" xfId="0" applyNumberFormat="1" applyFont="1" applyFill="1" applyBorder="1" applyAlignment="1">
      <alignment horizontal="center" vertical="center" wrapText="1"/>
    </xf>
    <xf numFmtId="0" fontId="13" fillId="0" borderId="66" xfId="0" applyFont="1" applyBorder="1" applyAlignment="1">
      <alignment vertical="center"/>
    </xf>
    <xf numFmtId="0" fontId="13" fillId="0" borderId="20" xfId="0" applyFont="1" applyBorder="1" applyAlignment="1">
      <alignment vertical="center"/>
    </xf>
    <xf numFmtId="0" fontId="13" fillId="0" borderId="68" xfId="0" applyFont="1" applyBorder="1" applyAlignment="1">
      <alignment vertical="center"/>
    </xf>
    <xf numFmtId="3" fontId="19" fillId="0" borderId="28" xfId="0" applyNumberFormat="1" applyFont="1" applyBorder="1" applyAlignment="1">
      <alignment horizontal="right" vertical="center"/>
    </xf>
    <xf numFmtId="3" fontId="19" fillId="0" borderId="29" xfId="0" applyNumberFormat="1" applyFont="1" applyBorder="1" applyAlignment="1">
      <alignment horizontal="right" vertical="center"/>
    </xf>
    <xf numFmtId="3" fontId="19" fillId="0" borderId="30" xfId="0" applyNumberFormat="1" applyFont="1" applyBorder="1" applyAlignment="1">
      <alignment horizontal="right" vertical="center"/>
    </xf>
    <xf numFmtId="0" fontId="4" fillId="0" borderId="12" xfId="0" applyFont="1" applyFill="1" applyBorder="1" applyAlignment="1">
      <alignment vertical="center" wrapText="1"/>
    </xf>
    <xf numFmtId="0" fontId="4" fillId="0" borderId="12" xfId="0" applyFont="1" applyFill="1" applyBorder="1" applyAlignment="1">
      <alignment horizontal="center" vertical="center"/>
    </xf>
    <xf numFmtId="3" fontId="4" fillId="0" borderId="12" xfId="0" applyNumberFormat="1" applyFont="1" applyFill="1" applyBorder="1" applyAlignment="1">
      <alignment vertical="center"/>
    </xf>
    <xf numFmtId="3" fontId="4" fillId="0" borderId="12" xfId="0" applyNumberFormat="1" applyFont="1" applyFill="1" applyBorder="1" applyAlignment="1">
      <alignment horizontal="right" vertical="center"/>
    </xf>
    <xf numFmtId="0" fontId="4" fillId="0" borderId="16" xfId="0" applyFont="1" applyBorder="1" applyAlignment="1">
      <alignment vertical="center" wrapText="1"/>
    </xf>
    <xf numFmtId="0" fontId="4" fillId="0" borderId="16" xfId="0" applyFont="1" applyBorder="1" applyAlignment="1">
      <alignment horizontal="center" vertical="center"/>
    </xf>
    <xf numFmtId="3" fontId="4" fillId="0" borderId="16" xfId="0" applyNumberFormat="1" applyFont="1" applyBorder="1" applyAlignment="1">
      <alignment vertical="center"/>
    </xf>
    <xf numFmtId="3" fontId="4" fillId="0" borderId="16" xfId="0" applyNumberFormat="1" applyFont="1" applyBorder="1" applyAlignment="1">
      <alignment horizontal="center" vertical="center"/>
    </xf>
    <xf numFmtId="0" fontId="4" fillId="0" borderId="16" xfId="0" applyFont="1" applyBorder="1" applyAlignment="1">
      <alignment vertical="center"/>
    </xf>
    <xf numFmtId="0" fontId="4" fillId="0" borderId="18" xfId="0" applyFont="1" applyBorder="1" applyAlignment="1">
      <alignment vertical="center"/>
    </xf>
    <xf numFmtId="0" fontId="4" fillId="0" borderId="18" xfId="0" applyFont="1" applyBorder="1" applyAlignment="1">
      <alignment horizontal="center" vertical="center"/>
    </xf>
    <xf numFmtId="3" fontId="4" fillId="0" borderId="18" xfId="0" applyNumberFormat="1" applyFont="1" applyBorder="1" applyAlignment="1">
      <alignment horizontal="center" vertical="center"/>
    </xf>
    <xf numFmtId="0" fontId="4" fillId="34" borderId="10" xfId="0" applyFont="1" applyFill="1" applyBorder="1" applyAlignment="1">
      <alignment horizontal="center" vertical="center"/>
    </xf>
    <xf numFmtId="3" fontId="4" fillId="34" borderId="10" xfId="0" applyNumberFormat="1" applyFont="1" applyFill="1" applyBorder="1" applyAlignment="1">
      <alignment horizontal="center" vertical="center"/>
    </xf>
    <xf numFmtId="3" fontId="4" fillId="34" borderId="10" xfId="0" applyNumberFormat="1" applyFont="1" applyFill="1" applyBorder="1" applyAlignment="1">
      <alignment vertical="center"/>
    </xf>
    <xf numFmtId="3" fontId="4" fillId="34" borderId="10" xfId="56" applyNumberFormat="1" applyFont="1" applyFill="1" applyBorder="1" applyAlignment="1">
      <alignment horizontal="right" vertical="center"/>
    </xf>
    <xf numFmtId="0" fontId="10" fillId="0" borderId="10" xfId="0" applyFont="1" applyBorder="1" applyAlignment="1">
      <alignment vertical="center" wrapText="1"/>
    </xf>
    <xf numFmtId="0" fontId="10" fillId="0" borderId="10" xfId="0" applyFont="1" applyBorder="1" applyAlignment="1">
      <alignment horizontal="center" vertical="center" wrapText="1"/>
    </xf>
    <xf numFmtId="3" fontId="10" fillId="0" borderId="10" xfId="56" applyNumberFormat="1" applyFont="1" applyBorder="1" applyAlignment="1">
      <alignment horizontal="right" vertical="center"/>
    </xf>
    <xf numFmtId="3" fontId="10" fillId="37" borderId="10" xfId="56" applyNumberFormat="1" applyFont="1" applyFill="1" applyBorder="1" applyAlignment="1">
      <alignment horizontal="right" vertical="center"/>
    </xf>
    <xf numFmtId="3" fontId="10" fillId="33" borderId="10" xfId="56" applyNumberFormat="1" applyFont="1" applyFill="1" applyBorder="1" applyAlignment="1">
      <alignment horizontal="right" vertical="center"/>
    </xf>
    <xf numFmtId="0" fontId="10" fillId="0" borderId="10" xfId="0" applyFont="1" applyBorder="1" applyAlignment="1">
      <alignment horizontal="center" vertical="center"/>
    </xf>
    <xf numFmtId="0" fontId="32" fillId="0" borderId="0" xfId="0" applyFont="1" applyFill="1" applyBorder="1" applyAlignment="1">
      <alignment vertical="center"/>
    </xf>
    <xf numFmtId="0" fontId="32" fillId="0" borderId="0" xfId="0" applyFont="1" applyFill="1" applyBorder="1" applyAlignment="1">
      <alignment horizontal="center" vertical="center"/>
    </xf>
    <xf numFmtId="3" fontId="32" fillId="0" borderId="0" xfId="56" applyNumberFormat="1" applyFont="1" applyFill="1" applyBorder="1" applyAlignment="1">
      <alignment horizontal="right" vertical="center"/>
    </xf>
    <xf numFmtId="3" fontId="47" fillId="35" borderId="10" xfId="56" applyNumberFormat="1" applyFont="1" applyFill="1" applyBorder="1" applyAlignment="1">
      <alignment horizontal="right" vertical="center"/>
    </xf>
    <xf numFmtId="0" fontId="10" fillId="0" borderId="12" xfId="0" applyFont="1" applyBorder="1" applyAlignment="1">
      <alignment horizontal="center" vertical="center"/>
    </xf>
    <xf numFmtId="0" fontId="10" fillId="0" borderId="12" xfId="0" applyFont="1" applyBorder="1" applyAlignment="1">
      <alignment vertical="center" wrapText="1"/>
    </xf>
    <xf numFmtId="0" fontId="10" fillId="0" borderId="12" xfId="0" applyFont="1" applyBorder="1" applyAlignment="1">
      <alignment horizontal="center" vertical="center" wrapText="1"/>
    </xf>
    <xf numFmtId="3" fontId="10" fillId="0" borderId="12" xfId="56" applyNumberFormat="1" applyFont="1" applyBorder="1" applyAlignment="1">
      <alignment horizontal="right" vertical="center"/>
    </xf>
    <xf numFmtId="3" fontId="10" fillId="37" borderId="12" xfId="56" applyNumberFormat="1" applyFont="1" applyFill="1" applyBorder="1" applyAlignment="1">
      <alignment horizontal="right" vertical="center"/>
    </xf>
    <xf numFmtId="3" fontId="10" fillId="33" borderId="12" xfId="56" applyNumberFormat="1" applyFont="1" applyFill="1" applyBorder="1" applyAlignment="1">
      <alignment horizontal="right" vertical="center"/>
    </xf>
    <xf numFmtId="0" fontId="10" fillId="0" borderId="16" xfId="0" applyFont="1" applyBorder="1" applyAlignment="1">
      <alignment horizontal="center" vertical="center"/>
    </xf>
    <xf numFmtId="0" fontId="10" fillId="0" borderId="16" xfId="0" applyFont="1" applyBorder="1" applyAlignment="1">
      <alignment vertical="center" wrapText="1"/>
    </xf>
    <xf numFmtId="0" fontId="10" fillId="0" borderId="16" xfId="0" applyFont="1" applyBorder="1" applyAlignment="1">
      <alignment horizontal="center" vertical="center" wrapText="1"/>
    </xf>
    <xf numFmtId="3" fontId="10" fillId="0" borderId="16" xfId="56" applyNumberFormat="1" applyFont="1" applyBorder="1" applyAlignment="1">
      <alignment horizontal="right" vertical="center"/>
    </xf>
    <xf numFmtId="3" fontId="10" fillId="0" borderId="15" xfId="56" applyNumberFormat="1" applyFont="1" applyBorder="1" applyAlignment="1">
      <alignment horizontal="right" vertical="center"/>
    </xf>
    <xf numFmtId="3" fontId="10" fillId="37" borderId="16" xfId="56" applyNumberFormat="1" applyFont="1" applyFill="1" applyBorder="1" applyAlignment="1">
      <alignment horizontal="right" vertical="center"/>
    </xf>
    <xf numFmtId="3" fontId="10" fillId="33" borderId="16" xfId="56" applyNumberFormat="1" applyFont="1" applyFill="1" applyBorder="1" applyAlignment="1">
      <alignment horizontal="right" vertical="center"/>
    </xf>
    <xf numFmtId="0" fontId="10" fillId="0" borderId="18" xfId="0" applyFont="1" applyBorder="1" applyAlignment="1">
      <alignment horizontal="center" vertical="center"/>
    </xf>
    <xf numFmtId="0" fontId="10" fillId="0" borderId="18" xfId="0" applyFont="1" applyBorder="1" applyAlignment="1">
      <alignment vertical="center" wrapText="1"/>
    </xf>
    <xf numFmtId="0" fontId="10" fillId="0" borderId="18" xfId="0" applyFont="1" applyBorder="1" applyAlignment="1">
      <alignment horizontal="center" vertical="center" wrapText="1"/>
    </xf>
    <xf numFmtId="3" fontId="10" fillId="0" borderId="18" xfId="56" applyNumberFormat="1" applyFont="1" applyBorder="1" applyAlignment="1">
      <alignment horizontal="right" vertical="center"/>
    </xf>
    <xf numFmtId="3" fontId="10" fillId="37" borderId="18" xfId="56" applyNumberFormat="1" applyFont="1" applyFill="1" applyBorder="1" applyAlignment="1">
      <alignment horizontal="right" vertical="center"/>
    </xf>
    <xf numFmtId="3" fontId="10" fillId="33" borderId="18" xfId="56" applyNumberFormat="1" applyFont="1" applyFill="1" applyBorder="1" applyAlignment="1">
      <alignment horizontal="right" vertical="center"/>
    </xf>
    <xf numFmtId="49" fontId="10" fillId="0" borderId="16" xfId="56" applyNumberFormat="1" applyFont="1" applyBorder="1" applyAlignment="1">
      <alignment horizontal="right" vertical="center"/>
    </xf>
    <xf numFmtId="49" fontId="10" fillId="33" borderId="16" xfId="56" applyNumberFormat="1" applyFont="1" applyFill="1" applyBorder="1" applyAlignment="1">
      <alignment horizontal="right" vertical="center"/>
    </xf>
    <xf numFmtId="0" fontId="4" fillId="0" borderId="0" xfId="0" applyFont="1" applyBorder="1" applyAlignment="1" applyProtection="1">
      <alignment vertical="center"/>
      <protection/>
    </xf>
    <xf numFmtId="0" fontId="4" fillId="0" borderId="0" xfId="0" applyFont="1" applyBorder="1" applyAlignment="1" applyProtection="1">
      <alignment horizontal="center" vertical="center"/>
      <protection/>
    </xf>
    <xf numFmtId="182" fontId="4" fillId="0" borderId="0" xfId="56" applyNumberFormat="1" applyFont="1" applyBorder="1" applyAlignment="1" applyProtection="1">
      <alignment vertical="center"/>
      <protection/>
    </xf>
    <xf numFmtId="3" fontId="32" fillId="36" borderId="10" xfId="56" applyNumberFormat="1" applyFont="1" applyFill="1" applyBorder="1" applyAlignment="1">
      <alignment horizontal="righ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10" fillId="0" borderId="0" xfId="0" applyFont="1" applyBorder="1" applyAlignment="1">
      <alignment horizontal="center" vertical="center"/>
    </xf>
    <xf numFmtId="3" fontId="10" fillId="0" borderId="0" xfId="56" applyNumberFormat="1" applyFont="1" applyBorder="1" applyAlignment="1">
      <alignment horizontal="right" vertical="center"/>
    </xf>
    <xf numFmtId="0" fontId="10" fillId="0" borderId="0" xfId="0" applyFont="1" applyAlignment="1">
      <alignment vertical="center"/>
    </xf>
    <xf numFmtId="49" fontId="4" fillId="0" borderId="0" xfId="0" applyNumberFormat="1" applyFont="1" applyBorder="1" applyAlignment="1">
      <alignment vertical="center" wrapText="1"/>
    </xf>
    <xf numFmtId="49" fontId="4" fillId="0" borderId="0" xfId="0" applyNumberFormat="1" applyFont="1" applyBorder="1" applyAlignment="1">
      <alignment horizontal="center" vertical="center"/>
    </xf>
    <xf numFmtId="49" fontId="4" fillId="0" borderId="0" xfId="0" applyNumberFormat="1" applyFont="1" applyBorder="1" applyAlignment="1">
      <alignment vertical="center"/>
    </xf>
    <xf numFmtId="49" fontId="10" fillId="0" borderId="0" xfId="56" applyNumberFormat="1" applyFont="1" applyBorder="1" applyAlignment="1">
      <alignment horizontal="right" vertical="center"/>
    </xf>
    <xf numFmtId="49" fontId="10" fillId="0" borderId="0" xfId="0" applyNumberFormat="1" applyFont="1" applyAlignment="1">
      <alignment vertical="center"/>
    </xf>
    <xf numFmtId="49" fontId="4" fillId="0" borderId="0" xfId="0" applyNumberFormat="1" applyFont="1" applyBorder="1" applyAlignment="1">
      <alignment horizontal="center" vertical="center" wrapText="1"/>
    </xf>
    <xf numFmtId="0" fontId="11" fillId="33" borderId="10" xfId="0" applyFont="1" applyFill="1" applyBorder="1" applyAlignment="1">
      <alignment horizontal="center" vertical="center" wrapText="1"/>
    </xf>
    <xf numFmtId="0" fontId="10" fillId="0" borderId="10" xfId="0" applyFont="1" applyBorder="1" applyAlignment="1">
      <alignment vertical="center"/>
    </xf>
    <xf numFmtId="0" fontId="10" fillId="0" borderId="15" xfId="0" applyFont="1" applyBorder="1" applyAlignment="1">
      <alignment horizontal="center" vertical="center"/>
    </xf>
    <xf numFmtId="0" fontId="10" fillId="0" borderId="15" xfId="0" applyFont="1" applyBorder="1" applyAlignment="1">
      <alignment vertical="center" wrapText="1"/>
    </xf>
    <xf numFmtId="0" fontId="10" fillId="0" borderId="15" xfId="0" applyFont="1" applyBorder="1" applyAlignment="1">
      <alignment horizontal="center" vertical="center" wrapText="1"/>
    </xf>
    <xf numFmtId="3" fontId="10" fillId="37" borderId="15" xfId="56" applyNumberFormat="1" applyFont="1" applyFill="1" applyBorder="1" applyAlignment="1">
      <alignment horizontal="right" vertical="center"/>
    </xf>
    <xf numFmtId="3" fontId="10" fillId="33" borderId="15" xfId="56" applyNumberFormat="1" applyFont="1" applyFill="1" applyBorder="1" applyAlignment="1">
      <alignment horizontal="right" vertical="center"/>
    </xf>
    <xf numFmtId="3" fontId="4" fillId="34" borderId="37" xfId="56" applyNumberFormat="1" applyFont="1" applyFill="1" applyBorder="1" applyAlignment="1">
      <alignment horizontal="right" vertical="center"/>
    </xf>
    <xf numFmtId="0" fontId="4" fillId="0" borderId="10" xfId="0" applyFont="1" applyBorder="1" applyAlignment="1">
      <alignment horizontal="center" vertical="center"/>
    </xf>
    <xf numFmtId="0" fontId="4" fillId="0" borderId="10" xfId="0" applyFont="1" applyBorder="1" applyAlignment="1">
      <alignment vertical="center" wrapText="1"/>
    </xf>
    <xf numFmtId="0" fontId="46" fillId="0" borderId="12" xfId="0" applyFont="1" applyBorder="1" applyAlignment="1">
      <alignment horizontal="center" vertical="center"/>
    </xf>
    <xf numFmtId="0" fontId="46" fillId="0" borderId="15" xfId="0" applyFont="1" applyBorder="1" applyAlignment="1">
      <alignment horizontal="center" vertical="center"/>
    </xf>
    <xf numFmtId="0" fontId="10" fillId="0" borderId="16" xfId="0" applyFont="1" applyBorder="1" applyAlignment="1">
      <alignment vertical="center"/>
    </xf>
    <xf numFmtId="0" fontId="10" fillId="0" borderId="12" xfId="0" applyFont="1" applyBorder="1" applyAlignment="1">
      <alignment/>
    </xf>
    <xf numFmtId="3" fontId="10" fillId="0" borderId="12" xfId="0" applyNumberFormat="1" applyFont="1" applyBorder="1" applyAlignment="1">
      <alignment/>
    </xf>
    <xf numFmtId="3" fontId="10" fillId="0" borderId="12" xfId="0" applyNumberFormat="1" applyFont="1" applyBorder="1" applyAlignment="1">
      <alignment wrapText="1"/>
    </xf>
    <xf numFmtId="0" fontId="4" fillId="0" borderId="10" xfId="0" applyFont="1" applyBorder="1" applyAlignment="1">
      <alignment/>
    </xf>
    <xf numFmtId="3" fontId="4" fillId="0" borderId="10" xfId="0" applyNumberFormat="1" applyFont="1" applyBorder="1" applyAlignment="1">
      <alignment/>
    </xf>
    <xf numFmtId="0" fontId="4" fillId="0" borderId="22" xfId="0" applyFont="1" applyBorder="1" applyAlignment="1">
      <alignment wrapText="1"/>
    </xf>
    <xf numFmtId="3" fontId="4" fillId="0" borderId="10" xfId="0" applyNumberFormat="1" applyFont="1" applyBorder="1" applyAlignment="1">
      <alignment wrapText="1"/>
    </xf>
    <xf numFmtId="49" fontId="13" fillId="37" borderId="22" xfId="0" applyNumberFormat="1" applyFont="1" applyFill="1" applyBorder="1" applyAlignment="1">
      <alignment horizontal="center"/>
    </xf>
    <xf numFmtId="49" fontId="13" fillId="33" borderId="22" xfId="0" applyNumberFormat="1" applyFont="1" applyFill="1" applyBorder="1" applyAlignment="1">
      <alignment horizontal="center" vertical="center" wrapText="1"/>
    </xf>
    <xf numFmtId="49" fontId="99" fillId="37" borderId="22" xfId="0" applyNumberFormat="1" applyFont="1" applyFill="1" applyBorder="1" applyAlignment="1">
      <alignment horizontal="center"/>
    </xf>
    <xf numFmtId="49" fontId="99" fillId="37" borderId="22" xfId="0" applyNumberFormat="1" applyFont="1" applyFill="1" applyBorder="1" applyAlignment="1">
      <alignment/>
    </xf>
    <xf numFmtId="49" fontId="99" fillId="37" borderId="37" xfId="0" applyNumberFormat="1" applyFont="1" applyFill="1" applyBorder="1" applyAlignment="1">
      <alignment horizontal="center" vertical="center" wrapText="1"/>
    </xf>
    <xf numFmtId="49" fontId="13" fillId="37" borderId="51" xfId="0" applyNumberFormat="1" applyFont="1" applyFill="1" applyBorder="1" applyAlignment="1">
      <alignment horizontal="center" vertical="center" wrapText="1"/>
    </xf>
    <xf numFmtId="49" fontId="13" fillId="37" borderId="68" xfId="0" applyNumberFormat="1" applyFont="1" applyFill="1" applyBorder="1" applyAlignment="1">
      <alignment horizontal="center" vertical="center" wrapText="1"/>
    </xf>
    <xf numFmtId="3" fontId="19" fillId="0" borderId="40" xfId="0" applyNumberFormat="1" applyFont="1" applyBorder="1" applyAlignment="1">
      <alignment/>
    </xf>
    <xf numFmtId="3" fontId="0" fillId="0" borderId="69" xfId="0" applyNumberFormat="1" applyBorder="1" applyAlignment="1">
      <alignment/>
    </xf>
    <xf numFmtId="3" fontId="0" fillId="0" borderId="70" xfId="0" applyNumberFormat="1" applyBorder="1" applyAlignment="1">
      <alignment/>
    </xf>
    <xf numFmtId="3" fontId="13" fillId="0" borderId="40" xfId="0" applyNumberFormat="1" applyFont="1" applyBorder="1" applyAlignment="1">
      <alignment/>
    </xf>
    <xf numFmtId="3" fontId="13" fillId="38" borderId="40" xfId="0" applyNumberFormat="1" applyFont="1" applyFill="1" applyBorder="1" applyAlignment="1">
      <alignment/>
    </xf>
    <xf numFmtId="3" fontId="13" fillId="38" borderId="22" xfId="0" applyNumberFormat="1" applyFont="1" applyFill="1" applyBorder="1" applyAlignment="1">
      <alignment/>
    </xf>
    <xf numFmtId="3" fontId="13" fillId="38" borderId="71" xfId="0" applyNumberFormat="1" applyFont="1" applyFill="1" applyBorder="1" applyAlignment="1">
      <alignment/>
    </xf>
    <xf numFmtId="3" fontId="0" fillId="0" borderId="0" xfId="0" applyNumberFormat="1" applyFont="1" applyAlignment="1">
      <alignment/>
    </xf>
    <xf numFmtId="3" fontId="19" fillId="0" borderId="27" xfId="0" applyNumberFormat="1" applyFont="1" applyBorder="1" applyAlignment="1">
      <alignment horizontal="right" vertical="center"/>
    </xf>
    <xf numFmtId="3" fontId="19" fillId="0" borderId="32" xfId="0" applyNumberFormat="1" applyFont="1" applyBorder="1" applyAlignment="1">
      <alignment horizontal="right" vertical="center"/>
    </xf>
    <xf numFmtId="3" fontId="19" fillId="0" borderId="31" xfId="0" applyNumberFormat="1" applyFont="1" applyBorder="1" applyAlignment="1">
      <alignment horizontal="right" vertical="center"/>
    </xf>
    <xf numFmtId="3" fontId="13" fillId="0" borderId="38" xfId="0" applyNumberFormat="1" applyFont="1" applyBorder="1" applyAlignment="1">
      <alignment horizontal="right" vertical="center"/>
    </xf>
    <xf numFmtId="3" fontId="13" fillId="0" borderId="39" xfId="0" applyNumberFormat="1" applyFont="1" applyBorder="1" applyAlignment="1">
      <alignment horizontal="right" vertical="center"/>
    </xf>
    <xf numFmtId="3" fontId="13" fillId="0" borderId="13" xfId="0" applyNumberFormat="1" applyFont="1" applyBorder="1" applyAlignment="1">
      <alignment horizontal="right" vertical="center"/>
    </xf>
    <xf numFmtId="3" fontId="19" fillId="0" borderId="33" xfId="0" applyNumberFormat="1" applyFont="1" applyBorder="1" applyAlignment="1">
      <alignment horizontal="right" vertical="center"/>
    </xf>
    <xf numFmtId="3" fontId="19" fillId="0" borderId="34" xfId="0" applyNumberFormat="1" applyFont="1" applyBorder="1" applyAlignment="1">
      <alignment horizontal="right" vertical="center"/>
    </xf>
    <xf numFmtId="3" fontId="19" fillId="0" borderId="35" xfId="0" applyNumberFormat="1" applyFont="1" applyBorder="1" applyAlignment="1">
      <alignment horizontal="right" vertical="center"/>
    </xf>
    <xf numFmtId="3" fontId="19" fillId="0" borderId="41" xfId="0" applyNumberFormat="1" applyFont="1" applyBorder="1" applyAlignment="1">
      <alignment horizontal="right" vertical="center"/>
    </xf>
    <xf numFmtId="3" fontId="19" fillId="0" borderId="42" xfId="0" applyNumberFormat="1" applyFont="1" applyBorder="1" applyAlignment="1">
      <alignment horizontal="right" vertical="center"/>
    </xf>
    <xf numFmtId="3" fontId="19" fillId="0" borderId="43" xfId="0" applyNumberFormat="1" applyFont="1" applyBorder="1" applyAlignment="1">
      <alignment horizontal="right" vertical="center"/>
    </xf>
    <xf numFmtId="0" fontId="21" fillId="0" borderId="0" xfId="0" applyFont="1" applyBorder="1" applyAlignment="1">
      <alignment horizontal="center" vertical="center" wrapText="1"/>
    </xf>
    <xf numFmtId="3" fontId="21" fillId="0" borderId="0" xfId="0" applyNumberFormat="1" applyFont="1" applyBorder="1" applyAlignment="1">
      <alignment vertical="center"/>
    </xf>
    <xf numFmtId="3" fontId="21" fillId="39" borderId="10" xfId="0" applyNumberFormat="1" applyFont="1" applyFill="1" applyBorder="1" applyAlignment="1">
      <alignment horizontal="center" vertical="center" wrapText="1"/>
    </xf>
    <xf numFmtId="3" fontId="16" fillId="0" borderId="12" xfId="0" applyNumberFormat="1" applyFont="1" applyFill="1" applyBorder="1" applyAlignment="1">
      <alignment/>
    </xf>
    <xf numFmtId="3" fontId="16" fillId="0" borderId="60" xfId="0" applyNumberFormat="1" applyFont="1" applyFill="1" applyBorder="1" applyAlignment="1">
      <alignment/>
    </xf>
    <xf numFmtId="3" fontId="11" fillId="35" borderId="10" xfId="0" applyNumberFormat="1" applyFont="1" applyFill="1" applyBorder="1" applyAlignment="1">
      <alignment/>
    </xf>
    <xf numFmtId="3" fontId="11" fillId="35" borderId="22" xfId="0" applyNumberFormat="1" applyFont="1" applyFill="1" applyBorder="1" applyAlignment="1">
      <alignment/>
    </xf>
    <xf numFmtId="3" fontId="11" fillId="35" borderId="23" xfId="0" applyNumberFormat="1" applyFont="1" applyFill="1" applyBorder="1" applyAlignment="1">
      <alignment/>
    </xf>
    <xf numFmtId="3" fontId="11" fillId="35" borderId="38" xfId="0" applyNumberFormat="1" applyFont="1" applyFill="1" applyBorder="1" applyAlignment="1">
      <alignment/>
    </xf>
    <xf numFmtId="3" fontId="11" fillId="35" borderId="59" xfId="0" applyNumberFormat="1" applyFont="1" applyFill="1" applyBorder="1" applyAlignment="1">
      <alignment/>
    </xf>
    <xf numFmtId="3" fontId="16" fillId="0" borderId="72" xfId="0" applyNumberFormat="1" applyFont="1" applyFill="1" applyBorder="1" applyAlignment="1">
      <alignment/>
    </xf>
    <xf numFmtId="3" fontId="16" fillId="0" borderId="63" xfId="0" applyNumberFormat="1" applyFont="1" applyFill="1" applyBorder="1" applyAlignment="1">
      <alignment/>
    </xf>
    <xf numFmtId="3" fontId="16" fillId="0" borderId="23" xfId="0" applyNumberFormat="1" applyFont="1" applyBorder="1" applyAlignment="1">
      <alignment/>
    </xf>
    <xf numFmtId="3" fontId="16" fillId="0" borderId="0" xfId="0" applyNumberFormat="1" applyFont="1" applyBorder="1" applyAlignment="1">
      <alignment/>
    </xf>
    <xf numFmtId="3" fontId="16" fillId="0" borderId="13" xfId="0" applyNumberFormat="1" applyFont="1" applyBorder="1" applyAlignment="1">
      <alignment/>
    </xf>
    <xf numFmtId="3" fontId="12" fillId="40" borderId="30" xfId="0" applyNumberFormat="1" applyFont="1" applyFill="1" applyBorder="1" applyAlignment="1">
      <alignment/>
    </xf>
    <xf numFmtId="3" fontId="12" fillId="40" borderId="72" xfId="0" applyNumberFormat="1" applyFont="1" applyFill="1" applyBorder="1" applyAlignment="1">
      <alignment/>
    </xf>
    <xf numFmtId="3" fontId="12" fillId="33" borderId="72" xfId="0" applyNumberFormat="1" applyFont="1" applyFill="1" applyBorder="1" applyAlignment="1">
      <alignment/>
    </xf>
    <xf numFmtId="3" fontId="16" fillId="0" borderId="72" xfId="0" applyNumberFormat="1" applyFont="1" applyBorder="1" applyAlignment="1">
      <alignment/>
    </xf>
    <xf numFmtId="3" fontId="26" fillId="36" borderId="10" xfId="0" applyNumberFormat="1" applyFont="1" applyFill="1" applyBorder="1" applyAlignment="1">
      <alignment/>
    </xf>
    <xf numFmtId="3" fontId="26" fillId="36" borderId="38" xfId="0" applyNumberFormat="1" applyFont="1" applyFill="1" applyBorder="1" applyAlignment="1">
      <alignment/>
    </xf>
    <xf numFmtId="3" fontId="26" fillId="36" borderId="59" xfId="0" applyNumberFormat="1" applyFont="1" applyFill="1" applyBorder="1" applyAlignment="1">
      <alignment/>
    </xf>
    <xf numFmtId="3" fontId="12" fillId="40" borderId="27" xfId="0" applyNumberFormat="1" applyFont="1" applyFill="1" applyBorder="1" applyAlignment="1">
      <alignment/>
    </xf>
    <xf numFmtId="3" fontId="12" fillId="33" borderId="60" xfId="0" applyNumberFormat="1" applyFont="1" applyFill="1" applyBorder="1" applyAlignment="1">
      <alignment/>
    </xf>
    <xf numFmtId="3" fontId="12" fillId="40" borderId="60" xfId="0" applyNumberFormat="1" applyFont="1" applyFill="1" applyBorder="1" applyAlignment="1">
      <alignment/>
    </xf>
    <xf numFmtId="3" fontId="12" fillId="40" borderId="45" xfId="0" applyNumberFormat="1" applyFont="1" applyFill="1" applyBorder="1" applyAlignment="1">
      <alignment/>
    </xf>
    <xf numFmtId="3" fontId="12" fillId="33" borderId="63" xfId="0" applyNumberFormat="1" applyFont="1" applyFill="1" applyBorder="1" applyAlignment="1">
      <alignment/>
    </xf>
    <xf numFmtId="3" fontId="12" fillId="40" borderId="63" xfId="0" applyNumberFormat="1" applyFont="1" applyFill="1" applyBorder="1" applyAlignment="1">
      <alignment/>
    </xf>
    <xf numFmtId="3" fontId="16" fillId="0" borderId="0" xfId="0" applyNumberFormat="1" applyFont="1" applyBorder="1" applyAlignment="1">
      <alignment/>
    </xf>
    <xf numFmtId="3" fontId="16" fillId="0" borderId="21" xfId="0" applyNumberFormat="1" applyFont="1" applyBorder="1" applyAlignment="1">
      <alignment/>
    </xf>
    <xf numFmtId="3" fontId="16" fillId="0" borderId="10" xfId="0" applyNumberFormat="1" applyFont="1" applyFill="1" applyBorder="1" applyAlignment="1">
      <alignment/>
    </xf>
    <xf numFmtId="3" fontId="16" fillId="0" borderId="38" xfId="0" applyNumberFormat="1" applyFont="1" applyFill="1" applyBorder="1" applyAlignment="1">
      <alignment/>
    </xf>
    <xf numFmtId="3" fontId="16" fillId="0" borderId="59" xfId="0" applyNumberFormat="1" applyFont="1" applyFill="1" applyBorder="1" applyAlignment="1">
      <alignment/>
    </xf>
    <xf numFmtId="3" fontId="12" fillId="33" borderId="59" xfId="0" applyNumberFormat="1" applyFont="1" applyFill="1" applyBorder="1" applyAlignment="1">
      <alignment vertical="center"/>
    </xf>
    <xf numFmtId="3" fontId="16" fillId="0" borderId="73" xfId="0" applyNumberFormat="1" applyFont="1" applyBorder="1" applyAlignment="1">
      <alignment/>
    </xf>
    <xf numFmtId="0" fontId="11" fillId="0" borderId="10" xfId="0" applyFont="1" applyBorder="1" applyAlignment="1">
      <alignment horizontal="center"/>
    </xf>
    <xf numFmtId="0" fontId="18" fillId="0" borderId="10" xfId="0" applyFont="1" applyBorder="1" applyAlignment="1">
      <alignment vertical="center" wrapText="1"/>
    </xf>
    <xf numFmtId="0" fontId="21" fillId="0" borderId="10" xfId="0" applyFont="1" applyBorder="1" applyAlignment="1">
      <alignment horizontal="center"/>
    </xf>
    <xf numFmtId="0" fontId="21" fillId="0" borderId="12" xfId="0" applyFont="1" applyBorder="1" applyAlignment="1">
      <alignment horizontal="center"/>
    </xf>
    <xf numFmtId="0" fontId="21" fillId="0" borderId="18" xfId="0" applyFont="1" applyBorder="1" applyAlignment="1">
      <alignment horizontal="center"/>
    </xf>
    <xf numFmtId="0" fontId="21" fillId="0" borderId="14" xfId="0" applyFont="1" applyBorder="1" applyAlignment="1">
      <alignment horizontal="center"/>
    </xf>
    <xf numFmtId="0" fontId="21" fillId="0" borderId="19" xfId="0" applyFont="1" applyBorder="1" applyAlignment="1">
      <alignment horizontal="center"/>
    </xf>
    <xf numFmtId="0" fontId="21" fillId="0" borderId="13" xfId="0" applyFont="1" applyBorder="1" applyAlignment="1">
      <alignment horizontal="center"/>
    </xf>
    <xf numFmtId="0" fontId="21" fillId="0" borderId="10" xfId="0" applyFont="1" applyBorder="1" applyAlignment="1">
      <alignment horizontal="center" vertical="center" wrapText="1"/>
    </xf>
    <xf numFmtId="14" fontId="19" fillId="0" borderId="10" xfId="0" applyNumberFormat="1" applyFont="1" applyBorder="1" applyAlignment="1">
      <alignment horizontal="left" vertical="center" wrapText="1"/>
    </xf>
    <xf numFmtId="49" fontId="43" fillId="0" borderId="11" xfId="0" applyNumberFormat="1" applyFont="1" applyBorder="1" applyAlignment="1">
      <alignment horizontal="justify" vertical="center" wrapText="1" readingOrder="1"/>
    </xf>
    <xf numFmtId="3" fontId="4" fillId="0" borderId="10" xfId="0" applyNumberFormat="1" applyFont="1" applyBorder="1" applyAlignment="1">
      <alignment vertical="center" wrapText="1"/>
    </xf>
    <xf numFmtId="0" fontId="11" fillId="0" borderId="10" xfId="0" applyFont="1" applyBorder="1" applyAlignment="1">
      <alignment vertical="center" wrapText="1"/>
    </xf>
    <xf numFmtId="3" fontId="11" fillId="0" borderId="10" xfId="0" applyNumberFormat="1" applyFont="1" applyBorder="1" applyAlignment="1">
      <alignment horizontal="left" vertical="center" wrapText="1"/>
    </xf>
    <xf numFmtId="0" fontId="13" fillId="0" borderId="10" xfId="0" applyFont="1" applyBorder="1" applyAlignment="1">
      <alignment horizontal="left" vertical="center" wrapText="1"/>
    </xf>
    <xf numFmtId="0" fontId="100" fillId="0" borderId="10" xfId="0" applyFont="1" applyBorder="1" applyAlignment="1">
      <alignment wrapText="1"/>
    </xf>
    <xf numFmtId="3" fontId="45" fillId="0" borderId="0" xfId="0" applyNumberFormat="1" applyFont="1" applyAlignment="1">
      <alignment vertical="center"/>
    </xf>
    <xf numFmtId="0" fontId="45" fillId="0" borderId="0" xfId="0" applyFont="1" applyAlignment="1">
      <alignment vertical="center"/>
    </xf>
    <xf numFmtId="3" fontId="81" fillId="40" borderId="54" xfId="0" applyNumberFormat="1" applyFont="1" applyFill="1" applyBorder="1" applyAlignment="1">
      <alignment/>
    </xf>
    <xf numFmtId="3" fontId="12" fillId="40" borderId="54" xfId="0" applyNumberFormat="1" applyFont="1" applyFill="1" applyBorder="1" applyAlignment="1">
      <alignment/>
    </xf>
    <xf numFmtId="3" fontId="12" fillId="40" borderId="74" xfId="0" applyNumberFormat="1" applyFont="1" applyFill="1" applyBorder="1" applyAlignment="1">
      <alignment/>
    </xf>
    <xf numFmtId="3" fontId="12" fillId="40" borderId="56" xfId="0" applyNumberFormat="1" applyFont="1" applyFill="1" applyBorder="1" applyAlignment="1">
      <alignment/>
    </xf>
    <xf numFmtId="0" fontId="98" fillId="0" borderId="12" xfId="0" applyFont="1" applyBorder="1" applyAlignment="1">
      <alignment vertical="center"/>
    </xf>
    <xf numFmtId="0" fontId="3" fillId="0" borderId="12" xfId="0" applyFont="1" applyBorder="1" applyAlignment="1">
      <alignment vertical="center"/>
    </xf>
    <xf numFmtId="49" fontId="13" fillId="41" borderId="51" xfId="0" applyNumberFormat="1" applyFont="1" applyFill="1" applyBorder="1" applyAlignment="1">
      <alignment horizontal="center" vertical="center" wrapText="1"/>
    </xf>
    <xf numFmtId="49" fontId="13" fillId="41" borderId="68" xfId="0" applyNumberFormat="1" applyFont="1" applyFill="1" applyBorder="1" applyAlignment="1">
      <alignment horizontal="center" vertical="center" wrapText="1"/>
    </xf>
    <xf numFmtId="3" fontId="43" fillId="0" borderId="64" xfId="0" applyNumberFormat="1" applyFont="1" applyBorder="1" applyAlignment="1">
      <alignment vertical="center"/>
    </xf>
    <xf numFmtId="0" fontId="54" fillId="38" borderId="10" xfId="0" applyFont="1" applyFill="1" applyBorder="1" applyAlignment="1">
      <alignment vertical="center"/>
    </xf>
    <xf numFmtId="3" fontId="21" fillId="39" borderId="22" xfId="0" applyNumberFormat="1" applyFont="1" applyFill="1" applyBorder="1" applyAlignment="1">
      <alignment horizontal="center" vertical="center" wrapText="1"/>
    </xf>
    <xf numFmtId="3" fontId="17" fillId="37" borderId="22" xfId="0" applyNumberFormat="1" applyFont="1" applyFill="1" applyBorder="1" applyAlignment="1">
      <alignment/>
    </xf>
    <xf numFmtId="3" fontId="26" fillId="36" borderId="22" xfId="0" applyNumberFormat="1" applyFont="1" applyFill="1" applyBorder="1" applyAlignment="1">
      <alignment/>
    </xf>
    <xf numFmtId="3" fontId="16" fillId="0" borderId="22" xfId="0" applyNumberFormat="1" applyFont="1" applyFill="1" applyBorder="1" applyAlignment="1">
      <alignment/>
    </xf>
    <xf numFmtId="3" fontId="21" fillId="39" borderId="13" xfId="0" applyNumberFormat="1" applyFont="1" applyFill="1" applyBorder="1" applyAlignment="1">
      <alignment horizontal="center" vertical="center" wrapText="1"/>
    </xf>
    <xf numFmtId="3" fontId="11" fillId="35" borderId="13" xfId="0" applyNumberFormat="1" applyFont="1" applyFill="1" applyBorder="1" applyAlignment="1">
      <alignment/>
    </xf>
    <xf numFmtId="3" fontId="12" fillId="33" borderId="74" xfId="0" applyNumberFormat="1" applyFont="1" applyFill="1" applyBorder="1" applyAlignment="1">
      <alignment/>
    </xf>
    <xf numFmtId="3" fontId="26" fillId="36" borderId="13" xfId="0" applyNumberFormat="1" applyFont="1" applyFill="1" applyBorder="1" applyAlignment="1">
      <alignment/>
    </xf>
    <xf numFmtId="3" fontId="12" fillId="33" borderId="54" xfId="0" applyNumberFormat="1" applyFont="1" applyFill="1" applyBorder="1" applyAlignment="1">
      <alignment/>
    </xf>
    <xf numFmtId="3" fontId="12" fillId="33" borderId="56" xfId="0" applyNumberFormat="1" applyFont="1" applyFill="1" applyBorder="1" applyAlignment="1">
      <alignment/>
    </xf>
    <xf numFmtId="3" fontId="12" fillId="33" borderId="40" xfId="0" applyNumberFormat="1" applyFont="1" applyFill="1" applyBorder="1" applyAlignment="1">
      <alignment vertical="center"/>
    </xf>
    <xf numFmtId="3" fontId="16" fillId="0" borderId="13" xfId="0" applyNumberFormat="1" applyFont="1" applyFill="1" applyBorder="1" applyAlignment="1">
      <alignment/>
    </xf>
    <xf numFmtId="0" fontId="0" fillId="0" borderId="16" xfId="0" applyFont="1" applyBorder="1" applyAlignment="1">
      <alignment vertical="center"/>
    </xf>
    <xf numFmtId="0" fontId="0" fillId="0" borderId="16" xfId="0" applyFont="1" applyBorder="1" applyAlignment="1">
      <alignment vertical="center" wrapText="1"/>
    </xf>
    <xf numFmtId="0" fontId="0" fillId="0" borderId="48" xfId="49" applyFont="1" applyBorder="1" applyAlignment="1">
      <alignment horizontal="center" vertical="center"/>
      <protection/>
    </xf>
    <xf numFmtId="0" fontId="0" fillId="0" borderId="11" xfId="49" applyFont="1" applyBorder="1" applyAlignment="1">
      <alignment vertical="center" wrapText="1"/>
      <protection/>
    </xf>
    <xf numFmtId="0" fontId="0" fillId="0" borderId="12" xfId="0" applyFont="1" applyBorder="1" applyAlignment="1">
      <alignment vertical="center"/>
    </xf>
    <xf numFmtId="0" fontId="0" fillId="0" borderId="16" xfId="49" applyFont="1" applyBorder="1" applyAlignment="1">
      <alignment horizontal="center" vertical="center"/>
      <protection/>
    </xf>
    <xf numFmtId="0" fontId="0" fillId="0" borderId="16" xfId="49" applyFont="1" applyBorder="1" applyAlignment="1">
      <alignment vertical="center" wrapText="1"/>
      <protection/>
    </xf>
    <xf numFmtId="49" fontId="13" fillId="33" borderId="23" xfId="0" applyNumberFormat="1" applyFont="1" applyFill="1" applyBorder="1" applyAlignment="1">
      <alignment horizontal="center" vertical="center" wrapText="1"/>
    </xf>
    <xf numFmtId="0" fontId="4" fillId="0" borderId="48" xfId="0" applyFont="1" applyBorder="1" applyAlignment="1">
      <alignment horizontal="center" vertical="center" wrapText="1"/>
    </xf>
    <xf numFmtId="0" fontId="4" fillId="0" borderId="37" xfId="0" applyFont="1" applyBorder="1" applyAlignment="1">
      <alignment horizontal="center" vertical="center" wrapText="1"/>
    </xf>
    <xf numFmtId="3" fontId="26" fillId="36" borderId="23" xfId="0" applyNumberFormat="1" applyFont="1" applyFill="1" applyBorder="1" applyAlignment="1">
      <alignment/>
    </xf>
    <xf numFmtId="3" fontId="12" fillId="33" borderId="23" xfId="0" applyNumberFormat="1" applyFont="1" applyFill="1" applyBorder="1" applyAlignment="1">
      <alignment vertical="center"/>
    </xf>
    <xf numFmtId="3" fontId="16" fillId="0" borderId="23" xfId="0" applyNumberFormat="1" applyFont="1" applyFill="1" applyBorder="1" applyAlignment="1">
      <alignment/>
    </xf>
    <xf numFmtId="3" fontId="0" fillId="0" borderId="22" xfId="0" applyNumberFormat="1" applyBorder="1" applyAlignment="1">
      <alignment vertical="center" wrapText="1"/>
    </xf>
    <xf numFmtId="3" fontId="0" fillId="0" borderId="22" xfId="0" applyNumberFormat="1" applyBorder="1" applyAlignment="1">
      <alignment/>
    </xf>
    <xf numFmtId="49" fontId="13" fillId="33" borderId="13" xfId="0" applyNumberFormat="1" applyFont="1" applyFill="1" applyBorder="1" applyAlignment="1">
      <alignment horizontal="center" vertical="center" wrapText="1"/>
    </xf>
    <xf numFmtId="49" fontId="13" fillId="0" borderId="22" xfId="56" applyNumberFormat="1" applyFont="1" applyBorder="1" applyAlignment="1" applyProtection="1">
      <alignment vertical="center" wrapText="1"/>
      <protection/>
    </xf>
    <xf numFmtId="49" fontId="56" fillId="33" borderId="12" xfId="0" applyNumberFormat="1" applyFont="1" applyFill="1" applyBorder="1" applyAlignment="1">
      <alignment horizontal="center" vertical="center"/>
    </xf>
    <xf numFmtId="49" fontId="56" fillId="33" borderId="37" xfId="0" applyNumberFormat="1" applyFont="1" applyFill="1" applyBorder="1" applyAlignment="1">
      <alignment horizontal="center" vertical="center" wrapText="1"/>
    </xf>
    <xf numFmtId="49" fontId="56" fillId="33" borderId="10" xfId="0" applyNumberFormat="1" applyFont="1" applyFill="1" applyBorder="1" applyAlignment="1">
      <alignment horizontal="center" vertical="center" wrapText="1"/>
    </xf>
    <xf numFmtId="49" fontId="57" fillId="33" borderId="12" xfId="0" applyNumberFormat="1" applyFont="1" applyFill="1" applyBorder="1" applyAlignment="1">
      <alignment horizontal="center" vertical="center"/>
    </xf>
    <xf numFmtId="49" fontId="57" fillId="33" borderId="37" xfId="0" applyNumberFormat="1" applyFont="1" applyFill="1" applyBorder="1" applyAlignment="1">
      <alignment horizontal="center" vertical="center" wrapText="1"/>
    </xf>
    <xf numFmtId="3" fontId="45" fillId="0" borderId="64" xfId="0" applyNumberFormat="1" applyFont="1" applyBorder="1" applyAlignment="1">
      <alignment vertical="center"/>
    </xf>
    <xf numFmtId="3" fontId="45" fillId="0" borderId="12" xfId="0" applyNumberFormat="1" applyFont="1" applyBorder="1" applyAlignment="1">
      <alignment horizontal="right" vertical="center"/>
    </xf>
    <xf numFmtId="3" fontId="45" fillId="0" borderId="14" xfId="0" applyNumberFormat="1" applyFont="1" applyFill="1" applyBorder="1" applyAlignment="1">
      <alignment horizontal="right" vertical="center"/>
    </xf>
    <xf numFmtId="3" fontId="45" fillId="0" borderId="51" xfId="0" applyNumberFormat="1" applyFont="1" applyBorder="1" applyAlignment="1">
      <alignment vertical="center" wrapText="1"/>
    </xf>
    <xf numFmtId="3" fontId="45" fillId="0" borderId="37" xfId="0" applyNumberFormat="1" applyFont="1" applyBorder="1" applyAlignment="1">
      <alignment horizontal="right" vertical="center"/>
    </xf>
    <xf numFmtId="3" fontId="45" fillId="0" borderId="24" xfId="0" applyNumberFormat="1" applyFont="1" applyFill="1" applyBorder="1" applyAlignment="1">
      <alignment horizontal="right" vertical="center"/>
    </xf>
    <xf numFmtId="0" fontId="57" fillId="38" borderId="10" xfId="0" applyFont="1" applyFill="1" applyBorder="1" applyAlignment="1">
      <alignment vertical="center"/>
    </xf>
    <xf numFmtId="3" fontId="57" fillId="38" borderId="10" xfId="0" applyNumberFormat="1" applyFont="1" applyFill="1" applyBorder="1" applyAlignment="1">
      <alignment horizontal="right" vertical="center"/>
    </xf>
    <xf numFmtId="3" fontId="57" fillId="38" borderId="13" xfId="0" applyNumberFormat="1" applyFont="1" applyFill="1" applyBorder="1" applyAlignment="1">
      <alignment horizontal="right" vertical="center"/>
    </xf>
    <xf numFmtId="3" fontId="57" fillId="0" borderId="75" xfId="0" applyNumberFormat="1" applyFont="1" applyBorder="1" applyAlignment="1">
      <alignment vertical="center"/>
    </xf>
    <xf numFmtId="3" fontId="57" fillId="0" borderId="12" xfId="0" applyNumberFormat="1" applyFont="1" applyBorder="1" applyAlignment="1">
      <alignment horizontal="right" vertical="center"/>
    </xf>
    <xf numFmtId="3" fontId="57" fillId="0" borderId="51" xfId="0" applyNumberFormat="1" applyFont="1" applyBorder="1" applyAlignment="1">
      <alignment vertical="center" wrapText="1"/>
    </xf>
    <xf numFmtId="3" fontId="57" fillId="0" borderId="37" xfId="0" applyNumberFormat="1" applyFont="1" applyBorder="1" applyAlignment="1">
      <alignment horizontal="right" vertical="center"/>
    </xf>
    <xf numFmtId="0" fontId="57" fillId="35" borderId="10" xfId="0" applyFont="1" applyFill="1" applyBorder="1" applyAlignment="1">
      <alignment vertical="center"/>
    </xf>
    <xf numFmtId="3" fontId="57" fillId="35" borderId="10" xfId="0" applyNumberFormat="1" applyFont="1" applyFill="1" applyBorder="1" applyAlignment="1">
      <alignment horizontal="right" vertical="center"/>
    </xf>
    <xf numFmtId="3" fontId="57" fillId="35" borderId="13" xfId="0" applyNumberFormat="1" applyFont="1" applyFill="1" applyBorder="1" applyAlignment="1">
      <alignment horizontal="right" vertical="center"/>
    </xf>
    <xf numFmtId="3" fontId="43" fillId="0" borderId="12" xfId="0" applyNumberFormat="1" applyFont="1" applyBorder="1" applyAlignment="1">
      <alignment vertical="center"/>
    </xf>
    <xf numFmtId="3" fontId="43" fillId="0" borderId="14" xfId="0" applyNumberFormat="1" applyFont="1" applyFill="1" applyBorder="1" applyAlignment="1">
      <alignment vertical="center"/>
    </xf>
    <xf numFmtId="3" fontId="54" fillId="38" borderId="10" xfId="0" applyNumberFormat="1" applyFont="1" applyFill="1" applyBorder="1" applyAlignment="1">
      <alignment vertical="center"/>
    </xf>
    <xf numFmtId="3" fontId="54" fillId="38" borderId="13" xfId="0" applyNumberFormat="1" applyFont="1" applyFill="1" applyBorder="1" applyAlignment="1">
      <alignment vertical="center"/>
    </xf>
    <xf numFmtId="0" fontId="60" fillId="34" borderId="13" xfId="0" applyFont="1" applyFill="1" applyBorder="1" applyAlignment="1">
      <alignment vertical="center"/>
    </xf>
    <xf numFmtId="3" fontId="60" fillId="34" borderId="10" xfId="0" applyNumberFormat="1" applyFont="1" applyFill="1" applyBorder="1" applyAlignment="1">
      <alignment vertical="center"/>
    </xf>
    <xf numFmtId="49" fontId="57" fillId="33" borderId="64" xfId="0" applyNumberFormat="1" applyFont="1" applyFill="1" applyBorder="1" applyAlignment="1">
      <alignment horizontal="center" vertical="center"/>
    </xf>
    <xf numFmtId="3" fontId="4" fillId="34" borderId="10" xfId="0" applyNumberFormat="1" applyFont="1" applyFill="1" applyBorder="1" applyAlignment="1">
      <alignment/>
    </xf>
    <xf numFmtId="3" fontId="4" fillId="34" borderId="22" xfId="0" applyNumberFormat="1" applyFont="1" applyFill="1" applyBorder="1" applyAlignment="1">
      <alignment/>
    </xf>
    <xf numFmtId="3" fontId="44" fillId="0" borderId="23" xfId="0" applyNumberFormat="1" applyFont="1" applyBorder="1" applyAlignment="1">
      <alignment vertical="center" wrapText="1"/>
    </xf>
    <xf numFmtId="3" fontId="44" fillId="0" borderId="10" xfId="0" applyNumberFormat="1" applyFont="1" applyBorder="1" applyAlignment="1">
      <alignment vertical="center"/>
    </xf>
    <xf numFmtId="3" fontId="10" fillId="0" borderId="10" xfId="0" applyNumberFormat="1" applyFont="1" applyBorder="1" applyAlignment="1">
      <alignment vertical="center"/>
    </xf>
    <xf numFmtId="3" fontId="10" fillId="0" borderId="22" xfId="0" applyNumberFormat="1" applyFont="1" applyBorder="1" applyAlignment="1">
      <alignment vertical="center"/>
    </xf>
    <xf numFmtId="3" fontId="10" fillId="0" borderId="23" xfId="0" applyNumberFormat="1" applyFont="1" applyBorder="1" applyAlignment="1">
      <alignment vertical="center"/>
    </xf>
    <xf numFmtId="3" fontId="10" fillId="0" borderId="39" xfId="0" applyNumberFormat="1" applyFont="1" applyBorder="1" applyAlignment="1">
      <alignment vertical="center"/>
    </xf>
    <xf numFmtId="3" fontId="10" fillId="0" borderId="59" xfId="0" applyNumberFormat="1" applyFont="1" applyBorder="1" applyAlignment="1">
      <alignment vertical="center"/>
    </xf>
    <xf numFmtId="3" fontId="21" fillId="4" borderId="10" xfId="0" applyNumberFormat="1" applyFont="1" applyFill="1" applyBorder="1" applyAlignment="1">
      <alignment horizontal="center" vertical="center" wrapText="1"/>
    </xf>
    <xf numFmtId="3" fontId="13" fillId="7" borderId="48" xfId="0" applyNumberFormat="1" applyFont="1" applyFill="1" applyBorder="1" applyAlignment="1">
      <alignment horizontal="center" vertical="center" wrapText="1"/>
    </xf>
    <xf numFmtId="3" fontId="13" fillId="7" borderId="11" xfId="0" applyNumberFormat="1" applyFont="1" applyFill="1" applyBorder="1" applyAlignment="1">
      <alignment horizontal="center" vertical="center" wrapText="1"/>
    </xf>
    <xf numFmtId="0" fontId="99" fillId="0" borderId="0" xfId="0" applyFont="1" applyAlignment="1">
      <alignment/>
    </xf>
    <xf numFmtId="3" fontId="99" fillId="0" borderId="0" xfId="0" applyNumberFormat="1" applyFont="1" applyAlignment="1">
      <alignment/>
    </xf>
    <xf numFmtId="0" fontId="4" fillId="0" borderId="0" xfId="0" applyFont="1" applyAlignment="1">
      <alignment horizontal="center" vertical="center" wrapText="1"/>
    </xf>
    <xf numFmtId="0" fontId="11" fillId="0" borderId="22" xfId="0" applyFont="1" applyBorder="1" applyAlignment="1">
      <alignment horizontal="center"/>
    </xf>
    <xf numFmtId="0" fontId="11" fillId="0" borderId="13" xfId="0" applyFont="1" applyBorder="1" applyAlignment="1">
      <alignment horizontal="center"/>
    </xf>
    <xf numFmtId="0" fontId="11" fillId="0" borderId="22" xfId="0" applyFont="1" applyBorder="1" applyAlignment="1">
      <alignment horizontal="center" wrapText="1"/>
    </xf>
    <xf numFmtId="0" fontId="11" fillId="0" borderId="23" xfId="0" applyFont="1" applyBorder="1" applyAlignment="1">
      <alignment horizontal="center" wrapText="1"/>
    </xf>
    <xf numFmtId="0" fontId="11" fillId="0" borderId="13" xfId="0" applyFont="1" applyBorder="1" applyAlignment="1">
      <alignment horizontal="center" wrapText="1"/>
    </xf>
    <xf numFmtId="0" fontId="13" fillId="0" borderId="22" xfId="0" applyFont="1" applyBorder="1" applyAlignment="1">
      <alignment vertical="center"/>
    </xf>
    <xf numFmtId="0" fontId="13" fillId="0" borderId="13" xfId="0" applyFont="1" applyBorder="1" applyAlignment="1">
      <alignment vertical="center"/>
    </xf>
    <xf numFmtId="0" fontId="13" fillId="0" borderId="11" xfId="0" applyFont="1" applyBorder="1" applyAlignment="1">
      <alignment vertical="center" wrapText="1"/>
    </xf>
    <xf numFmtId="0" fontId="13" fillId="0" borderId="47" xfId="0" applyFont="1" applyBorder="1" applyAlignment="1">
      <alignment vertical="center" wrapText="1"/>
    </xf>
    <xf numFmtId="0" fontId="13" fillId="0" borderId="37" xfId="0" applyFont="1" applyBorder="1" applyAlignment="1">
      <alignment vertical="center" wrapText="1"/>
    </xf>
    <xf numFmtId="0" fontId="13" fillId="0" borderId="22" xfId="0" applyFont="1" applyBorder="1" applyAlignment="1">
      <alignment horizontal="left" vertical="center"/>
    </xf>
    <xf numFmtId="0" fontId="13" fillId="0" borderId="13" xfId="0" applyFont="1" applyBorder="1" applyAlignment="1">
      <alignment horizontal="left" vertical="center"/>
    </xf>
    <xf numFmtId="0" fontId="50" fillId="0" borderId="22" xfId="47" applyFont="1" applyBorder="1" applyAlignment="1" applyProtection="1">
      <alignment horizontal="center" wrapText="1"/>
      <protection/>
    </xf>
    <xf numFmtId="0" fontId="50" fillId="0" borderId="23" xfId="47" applyFont="1" applyBorder="1" applyAlignment="1" applyProtection="1">
      <alignment horizontal="center" wrapText="1"/>
      <protection/>
    </xf>
    <xf numFmtId="0" fontId="50" fillId="0" borderId="13" xfId="47" applyFont="1" applyBorder="1" applyAlignment="1" applyProtection="1">
      <alignment horizontal="center" wrapText="1"/>
      <protection/>
    </xf>
    <xf numFmtId="0" fontId="21" fillId="42" borderId="0" xfId="0" applyFont="1" applyFill="1" applyBorder="1" applyAlignment="1">
      <alignmen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182" fontId="13" fillId="0" borderId="51" xfId="56" applyNumberFormat="1" applyFont="1" applyBorder="1" applyAlignment="1" applyProtection="1">
      <alignment horizontal="right" vertical="center" wrapText="1"/>
      <protection/>
    </xf>
    <xf numFmtId="0" fontId="0" fillId="0" borderId="51" xfId="0" applyBorder="1" applyAlignment="1">
      <alignment horizontal="right" vertical="center" wrapText="1"/>
    </xf>
    <xf numFmtId="0" fontId="13" fillId="33" borderId="11" xfId="0" applyFont="1" applyFill="1" applyBorder="1" applyAlignment="1">
      <alignment horizontal="center" vertical="center" wrapText="1"/>
    </xf>
    <xf numFmtId="0" fontId="0" fillId="0" borderId="37" xfId="0" applyBorder="1" applyAlignment="1">
      <alignment horizontal="center" vertical="center" wrapText="1"/>
    </xf>
    <xf numFmtId="0" fontId="0" fillId="0" borderId="37" xfId="0" applyBorder="1" applyAlignment="1">
      <alignment vertical="center" wrapText="1"/>
    </xf>
    <xf numFmtId="0" fontId="13" fillId="33" borderId="22"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13" xfId="0" applyBorder="1" applyAlignment="1">
      <alignment horizontal="center" vertical="center" wrapText="1"/>
    </xf>
    <xf numFmtId="0" fontId="19" fillId="0" borderId="37" xfId="0" applyFont="1" applyBorder="1" applyAlignment="1">
      <alignment vertical="center" wrapText="1"/>
    </xf>
    <xf numFmtId="3" fontId="10" fillId="37" borderId="11" xfId="56" applyNumberFormat="1" applyFont="1" applyFill="1" applyBorder="1" applyAlignment="1">
      <alignment horizontal="right" vertical="center" wrapText="1"/>
    </xf>
    <xf numFmtId="0" fontId="44" fillId="0" borderId="15" xfId="0" applyFont="1" applyBorder="1" applyAlignment="1">
      <alignment horizontal="right" vertical="center" wrapText="1"/>
    </xf>
    <xf numFmtId="3" fontId="10" fillId="0" borderId="11" xfId="56" applyNumberFormat="1" applyFont="1" applyBorder="1" applyAlignment="1">
      <alignment horizontal="right" vertical="center" wrapText="1"/>
    </xf>
    <xf numFmtId="49" fontId="13" fillId="0" borderId="0" xfId="0" applyNumberFormat="1" applyFont="1" applyBorder="1" applyAlignment="1">
      <alignment vertical="center" wrapText="1"/>
    </xf>
    <xf numFmtId="49" fontId="19" fillId="0" borderId="0" xfId="0" applyNumberFormat="1" applyFont="1" applyAlignment="1">
      <alignment vertical="center" wrapText="1"/>
    </xf>
    <xf numFmtId="0" fontId="32" fillId="36" borderId="22" xfId="0" applyFont="1" applyFill="1" applyBorder="1" applyAlignment="1">
      <alignment vertical="center" wrapText="1"/>
    </xf>
    <xf numFmtId="0" fontId="32" fillId="36" borderId="23" xfId="0" applyFont="1" applyFill="1" applyBorder="1" applyAlignment="1">
      <alignment vertical="center" wrapText="1"/>
    </xf>
    <xf numFmtId="0" fontId="32" fillId="36" borderId="13" xfId="0" applyFont="1" applyFill="1" applyBorder="1" applyAlignment="1">
      <alignment vertical="center" wrapText="1"/>
    </xf>
    <xf numFmtId="0" fontId="47" fillId="35" borderId="22" xfId="0" applyFont="1" applyFill="1" applyBorder="1" applyAlignment="1">
      <alignment vertical="center" wrapText="1"/>
    </xf>
    <xf numFmtId="0" fontId="10" fillId="35" borderId="23" xfId="0" applyFont="1" applyFill="1" applyBorder="1" applyAlignment="1">
      <alignment vertical="center" wrapText="1"/>
    </xf>
    <xf numFmtId="0" fontId="10" fillId="35" borderId="13" xfId="0" applyFont="1" applyFill="1" applyBorder="1" applyAlignment="1">
      <alignment vertical="center" wrapText="1"/>
    </xf>
    <xf numFmtId="0" fontId="4" fillId="34" borderId="22" xfId="0" applyFont="1" applyFill="1" applyBorder="1" applyAlignment="1">
      <alignment vertical="center" wrapText="1"/>
    </xf>
    <xf numFmtId="0" fontId="10" fillId="34" borderId="23" xfId="0" applyFont="1" applyFill="1" applyBorder="1" applyAlignment="1">
      <alignment vertical="center" wrapText="1"/>
    </xf>
    <xf numFmtId="0" fontId="10" fillId="34" borderId="13" xfId="0" applyFont="1" applyFill="1" applyBorder="1" applyAlignment="1">
      <alignment vertical="center" wrapText="1"/>
    </xf>
    <xf numFmtId="49" fontId="19" fillId="0" borderId="0" xfId="0" applyNumberFormat="1" applyFont="1" applyFill="1" applyBorder="1" applyAlignment="1">
      <alignment vertical="center" wrapText="1"/>
    </xf>
    <xf numFmtId="49" fontId="13" fillId="0" borderId="11" xfId="56" applyNumberFormat="1" applyFont="1" applyBorder="1" applyAlignment="1">
      <alignment horizontal="center" vertical="center" wrapText="1"/>
    </xf>
    <xf numFmtId="49" fontId="19" fillId="0" borderId="37" xfId="0" applyNumberFormat="1" applyFont="1" applyBorder="1" applyAlignment="1">
      <alignment vertical="center" wrapText="1"/>
    </xf>
    <xf numFmtId="49" fontId="13" fillId="37" borderId="11" xfId="56" applyNumberFormat="1" applyFont="1" applyFill="1" applyBorder="1" applyAlignment="1" applyProtection="1">
      <alignment horizontal="center" vertical="center" wrapText="1"/>
      <protection/>
    </xf>
    <xf numFmtId="49" fontId="19" fillId="0" borderId="37" xfId="0" applyNumberFormat="1" applyFont="1" applyBorder="1" applyAlignment="1">
      <alignment horizontal="center" vertical="center" wrapText="1"/>
    </xf>
    <xf numFmtId="49" fontId="13" fillId="33" borderId="11" xfId="56" applyNumberFormat="1" applyFont="1" applyFill="1" applyBorder="1" applyAlignment="1">
      <alignment horizontal="center" vertical="center" wrapText="1"/>
    </xf>
    <xf numFmtId="49" fontId="19" fillId="0" borderId="47" xfId="0" applyNumberFormat="1" applyFont="1" applyBorder="1" applyAlignment="1">
      <alignment horizontal="center" vertical="center" wrapText="1"/>
    </xf>
    <xf numFmtId="49" fontId="13" fillId="0" borderId="11" xfId="56" applyNumberFormat="1" applyFont="1" applyBorder="1" applyAlignment="1">
      <alignment horizontal="center" vertical="center"/>
    </xf>
    <xf numFmtId="49" fontId="19" fillId="0" borderId="37" xfId="0" applyNumberFormat="1" applyFont="1" applyBorder="1" applyAlignment="1">
      <alignment vertical="center"/>
    </xf>
    <xf numFmtId="49" fontId="4" fillId="0" borderId="0" xfId="0" applyNumberFormat="1" applyFont="1" applyBorder="1" applyAlignment="1">
      <alignment vertical="center" wrapText="1"/>
    </xf>
    <xf numFmtId="49" fontId="10" fillId="0" borderId="0" xfId="0" applyNumberFormat="1" applyFont="1" applyAlignment="1">
      <alignment vertical="center" wrapText="1"/>
    </xf>
    <xf numFmtId="0" fontId="19" fillId="0" borderId="0" xfId="0" applyFont="1" applyAlignment="1">
      <alignment horizontal="center" vertical="center" wrapText="1"/>
    </xf>
    <xf numFmtId="0" fontId="0" fillId="0" borderId="51" xfId="0" applyFont="1" applyBorder="1" applyAlignment="1">
      <alignment horizontal="right" vertical="center" wrapText="1"/>
    </xf>
    <xf numFmtId="49" fontId="13" fillId="0" borderId="10" xfId="0" applyNumberFormat="1" applyFont="1" applyBorder="1" applyAlignment="1" applyProtection="1">
      <alignment horizontal="center" vertical="center"/>
      <protection/>
    </xf>
    <xf numFmtId="49" fontId="13" fillId="0" borderId="13" xfId="0" applyNumberFormat="1" applyFont="1" applyBorder="1" applyAlignment="1" applyProtection="1">
      <alignment horizontal="center" vertical="center"/>
      <protection/>
    </xf>
    <xf numFmtId="49" fontId="13" fillId="0" borderId="10" xfId="0" applyNumberFormat="1" applyFont="1" applyBorder="1" applyAlignment="1" applyProtection="1">
      <alignment horizontal="center" vertical="center" wrapText="1"/>
      <protection/>
    </xf>
    <xf numFmtId="49" fontId="13" fillId="0" borderId="23" xfId="56" applyNumberFormat="1" applyFont="1" applyBorder="1" applyAlignment="1" applyProtection="1">
      <alignment horizontal="center" vertical="center" wrapText="1"/>
      <protection/>
    </xf>
    <xf numFmtId="49" fontId="13" fillId="0" borderId="13" xfId="56" applyNumberFormat="1" applyFont="1" applyBorder="1" applyAlignment="1" applyProtection="1">
      <alignment horizontal="center" vertical="center" wrapText="1"/>
      <protection/>
    </xf>
    <xf numFmtId="0" fontId="10" fillId="36" borderId="23" xfId="0" applyFont="1" applyFill="1" applyBorder="1" applyAlignment="1">
      <alignment vertical="center" wrapText="1"/>
    </xf>
    <xf numFmtId="0" fontId="10" fillId="36" borderId="13" xfId="0" applyFont="1" applyFill="1" applyBorder="1" applyAlignment="1">
      <alignment vertical="center" wrapText="1"/>
    </xf>
    <xf numFmtId="0" fontId="13" fillId="34" borderId="22" xfId="0" applyFont="1" applyFill="1" applyBorder="1" applyAlignment="1">
      <alignment vertical="center" wrapText="1"/>
    </xf>
    <xf numFmtId="0" fontId="13" fillId="34" borderId="23" xfId="0" applyFont="1" applyFill="1" applyBorder="1" applyAlignment="1">
      <alignment vertical="center" wrapText="1"/>
    </xf>
    <xf numFmtId="0" fontId="13" fillId="34" borderId="13" xfId="0" applyFont="1" applyFill="1" applyBorder="1" applyAlignment="1">
      <alignment vertical="center" wrapText="1"/>
    </xf>
    <xf numFmtId="0" fontId="19" fillId="0" borderId="11" xfId="0" applyFont="1" applyBorder="1" applyAlignment="1">
      <alignment vertical="center" wrapText="1"/>
    </xf>
    <xf numFmtId="0" fontId="0" fillId="0" borderId="15" xfId="0" applyBorder="1" applyAlignment="1">
      <alignment vertical="center" wrapText="1"/>
    </xf>
    <xf numFmtId="0" fontId="19" fillId="0" borderId="11" xfId="0" applyFont="1" applyBorder="1" applyAlignment="1">
      <alignment horizontal="center" vertical="center" wrapText="1"/>
    </xf>
    <xf numFmtId="0" fontId="0" fillId="0" borderId="15" xfId="0" applyBorder="1" applyAlignment="1">
      <alignment horizontal="center" vertical="center" wrapText="1"/>
    </xf>
    <xf numFmtId="0" fontId="19" fillId="34" borderId="23" xfId="0" applyFont="1" applyFill="1" applyBorder="1" applyAlignment="1">
      <alignment vertical="center" wrapText="1"/>
    </xf>
    <xf numFmtId="0" fontId="19" fillId="34" borderId="13" xfId="0" applyFont="1" applyFill="1" applyBorder="1" applyAlignment="1">
      <alignment vertical="center" wrapText="1"/>
    </xf>
    <xf numFmtId="0" fontId="18" fillId="35" borderId="22" xfId="0" applyFont="1" applyFill="1" applyBorder="1" applyAlignment="1">
      <alignment vertical="center" wrapText="1"/>
    </xf>
    <xf numFmtId="0" fontId="19" fillId="35" borderId="23" xfId="0" applyFont="1" applyFill="1" applyBorder="1" applyAlignment="1">
      <alignment vertical="center" wrapText="1"/>
    </xf>
    <xf numFmtId="0" fontId="19" fillId="35" borderId="13" xfId="0" applyFont="1" applyFill="1" applyBorder="1" applyAlignment="1">
      <alignment vertical="center" wrapText="1"/>
    </xf>
    <xf numFmtId="0" fontId="22" fillId="0" borderId="11" xfId="0" applyFont="1" applyBorder="1" applyAlignment="1">
      <alignment horizontal="center" vertical="center" wrapText="1"/>
    </xf>
    <xf numFmtId="0" fontId="27" fillId="0" borderId="15" xfId="0" applyFont="1" applyBorder="1" applyAlignment="1">
      <alignment horizontal="center" vertical="center" wrapText="1"/>
    </xf>
    <xf numFmtId="0" fontId="21" fillId="36" borderId="22" xfId="0" applyFont="1" applyFill="1" applyBorder="1" applyAlignment="1">
      <alignment vertical="center" wrapText="1"/>
    </xf>
    <xf numFmtId="0" fontId="19" fillId="36" borderId="23" xfId="0" applyFont="1" applyFill="1" applyBorder="1" applyAlignment="1">
      <alignment vertical="center" wrapText="1"/>
    </xf>
    <xf numFmtId="0" fontId="19" fillId="36" borderId="13" xfId="0" applyFont="1" applyFill="1" applyBorder="1" applyAlignment="1">
      <alignment vertical="center" wrapText="1"/>
    </xf>
    <xf numFmtId="3" fontId="10" fillId="33" borderId="11" xfId="56" applyNumberFormat="1" applyFont="1" applyFill="1" applyBorder="1" applyAlignment="1">
      <alignment horizontal="center" vertical="center"/>
    </xf>
    <xf numFmtId="3" fontId="10" fillId="33" borderId="15" xfId="56" applyNumberFormat="1" applyFont="1" applyFill="1" applyBorder="1" applyAlignment="1">
      <alignment horizontal="center" vertical="center"/>
    </xf>
    <xf numFmtId="0" fontId="46" fillId="0" borderId="11" xfId="0" applyFont="1" applyBorder="1" applyAlignment="1">
      <alignment horizontal="center" vertical="center" wrapText="1"/>
    </xf>
    <xf numFmtId="0" fontId="49" fillId="0" borderId="15" xfId="0" applyFont="1" applyBorder="1" applyAlignment="1">
      <alignment horizontal="center" vertical="center" wrapText="1"/>
    </xf>
    <xf numFmtId="0" fontId="32" fillId="0" borderId="11" xfId="0" applyFont="1" applyBorder="1" applyAlignment="1">
      <alignment vertical="center" wrapText="1"/>
    </xf>
    <xf numFmtId="0" fontId="44" fillId="0" borderId="15" xfId="0" applyFont="1" applyBorder="1" applyAlignment="1">
      <alignment vertical="center" wrapText="1"/>
    </xf>
    <xf numFmtId="0" fontId="10" fillId="0" borderId="11" xfId="0" applyFont="1" applyBorder="1" applyAlignment="1">
      <alignment horizontal="center" vertical="center" wrapText="1"/>
    </xf>
    <xf numFmtId="0" fontId="44" fillId="0" borderId="15" xfId="0" applyFont="1" applyBorder="1" applyAlignment="1">
      <alignment horizontal="center" vertical="center" wrapText="1"/>
    </xf>
    <xf numFmtId="0" fontId="10" fillId="0" borderId="11" xfId="0" applyFont="1" applyBorder="1" applyAlignment="1">
      <alignment vertical="center" wrapText="1"/>
    </xf>
    <xf numFmtId="3" fontId="10" fillId="0" borderId="11" xfId="56" applyNumberFormat="1" applyFont="1" applyBorder="1" applyAlignment="1">
      <alignment horizontal="center" vertical="center"/>
    </xf>
    <xf numFmtId="3" fontId="10" fillId="0" borderId="15" xfId="56" applyNumberFormat="1" applyFont="1" applyBorder="1" applyAlignment="1">
      <alignment horizontal="center" vertical="center"/>
    </xf>
    <xf numFmtId="49" fontId="13" fillId="0" borderId="22" xfId="56" applyNumberFormat="1" applyFont="1" applyBorder="1" applyAlignment="1" applyProtection="1">
      <alignment horizontal="center" vertical="center" wrapText="1"/>
      <protection/>
    </xf>
    <xf numFmtId="3" fontId="13" fillId="0" borderId="51" xfId="0" applyNumberFormat="1" applyFont="1" applyBorder="1" applyAlignment="1">
      <alignment horizontal="right" vertical="center" wrapText="1"/>
    </xf>
    <xf numFmtId="3" fontId="0" fillId="0" borderId="51" xfId="0" applyNumberFormat="1" applyBorder="1" applyAlignment="1">
      <alignment horizontal="right" vertical="center" wrapText="1"/>
    </xf>
    <xf numFmtId="0" fontId="13" fillId="0" borderId="38" xfId="0" applyFont="1" applyBorder="1" applyAlignment="1">
      <alignment vertical="center" wrapText="1"/>
    </xf>
    <xf numFmtId="0" fontId="13" fillId="0" borderId="73" xfId="0" applyFont="1" applyBorder="1" applyAlignment="1">
      <alignment vertical="center" wrapText="1"/>
    </xf>
    <xf numFmtId="3" fontId="19" fillId="0" borderId="22" xfId="0" applyNumberFormat="1" applyFont="1" applyBorder="1" applyAlignment="1">
      <alignment vertical="center" wrapText="1"/>
    </xf>
    <xf numFmtId="3" fontId="19" fillId="0" borderId="23" xfId="0" applyNumberFormat="1" applyFont="1" applyBorder="1" applyAlignment="1">
      <alignment vertical="center" wrapText="1"/>
    </xf>
    <xf numFmtId="3" fontId="19" fillId="0" borderId="13" xfId="0" applyNumberFormat="1" applyFont="1" applyBorder="1" applyAlignment="1">
      <alignment vertical="center" wrapText="1"/>
    </xf>
    <xf numFmtId="3" fontId="19" fillId="0" borderId="64" xfId="0" applyNumberFormat="1" applyFont="1" applyBorder="1" applyAlignment="1">
      <alignment vertical="center" wrapText="1"/>
    </xf>
    <xf numFmtId="3" fontId="19" fillId="0" borderId="75" xfId="0" applyNumberFormat="1" applyFont="1" applyBorder="1" applyAlignment="1">
      <alignment vertical="center" wrapText="1"/>
    </xf>
    <xf numFmtId="3" fontId="19" fillId="0" borderId="14" xfId="0" applyNumberFormat="1" applyFont="1" applyBorder="1" applyAlignment="1">
      <alignment vertical="center" wrapText="1"/>
    </xf>
    <xf numFmtId="3" fontId="21" fillId="0" borderId="76" xfId="0" applyNumberFormat="1" applyFont="1" applyBorder="1" applyAlignment="1">
      <alignment vertical="center" wrapText="1"/>
    </xf>
    <xf numFmtId="3" fontId="21" fillId="0" borderId="77" xfId="0" applyNumberFormat="1" applyFont="1" applyBorder="1" applyAlignment="1">
      <alignment vertical="center" wrapText="1"/>
    </xf>
    <xf numFmtId="3" fontId="21" fillId="0" borderId="17" xfId="0" applyNumberFormat="1" applyFont="1" applyBorder="1" applyAlignment="1">
      <alignment vertical="center" wrapText="1"/>
    </xf>
    <xf numFmtId="3" fontId="19" fillId="0" borderId="76" xfId="0" applyNumberFormat="1" applyFont="1" applyBorder="1" applyAlignment="1">
      <alignment vertical="center" wrapText="1"/>
    </xf>
    <xf numFmtId="3" fontId="19" fillId="0" borderId="77" xfId="0" applyNumberFormat="1" applyFont="1" applyBorder="1" applyAlignment="1">
      <alignment vertical="center" wrapText="1"/>
    </xf>
    <xf numFmtId="3" fontId="19" fillId="0" borderId="17" xfId="0" applyNumberFormat="1" applyFont="1" applyBorder="1" applyAlignment="1">
      <alignment vertical="center" wrapText="1"/>
    </xf>
    <xf numFmtId="3" fontId="19" fillId="0" borderId="76" xfId="0" applyNumberFormat="1" applyFont="1" applyBorder="1" applyAlignment="1">
      <alignment horizontal="left" vertical="center" wrapText="1"/>
    </xf>
    <xf numFmtId="3" fontId="19" fillId="0" borderId="77" xfId="0" applyNumberFormat="1" applyFont="1" applyBorder="1" applyAlignment="1">
      <alignment horizontal="left" vertical="center" wrapText="1"/>
    </xf>
    <xf numFmtId="3" fontId="19" fillId="0" borderId="17" xfId="0" applyNumberFormat="1" applyFont="1" applyBorder="1" applyAlignment="1">
      <alignment horizontal="left" vertical="center" wrapText="1"/>
    </xf>
    <xf numFmtId="0" fontId="13" fillId="0" borderId="38" xfId="0" applyFont="1" applyBorder="1" applyAlignment="1">
      <alignment horizontal="center" vertical="center" wrapText="1"/>
    </xf>
    <xf numFmtId="0" fontId="0" fillId="0" borderId="39" xfId="0" applyBorder="1" applyAlignment="1">
      <alignment horizontal="center" vertical="center" wrapText="1"/>
    </xf>
    <xf numFmtId="0" fontId="0" fillId="0" borderId="73" xfId="0" applyBorder="1" applyAlignment="1">
      <alignment horizontal="center" vertical="center" wrapText="1"/>
    </xf>
    <xf numFmtId="0" fontId="18" fillId="0" borderId="29" xfId="0" applyFont="1" applyBorder="1" applyAlignment="1">
      <alignment vertical="center" wrapText="1"/>
    </xf>
    <xf numFmtId="0" fontId="41" fillId="0" borderId="27" xfId="0" applyFont="1" applyBorder="1" applyAlignment="1">
      <alignment vertical="center" wrapText="1"/>
    </xf>
    <xf numFmtId="0" fontId="41" fillId="0" borderId="28" xfId="0" applyFont="1" applyBorder="1" applyAlignment="1">
      <alignment vertical="center" wrapText="1"/>
    </xf>
    <xf numFmtId="0" fontId="25" fillId="0" borderId="44" xfId="0" applyFont="1" applyBorder="1" applyAlignment="1">
      <alignment vertical="center" wrapText="1"/>
    </xf>
    <xf numFmtId="0" fontId="25" fillId="0" borderId="45" xfId="0" applyFont="1" applyBorder="1" applyAlignment="1">
      <alignment vertical="center" wrapText="1"/>
    </xf>
    <xf numFmtId="0" fontId="42" fillId="0" borderId="45" xfId="0" applyFont="1" applyBorder="1" applyAlignment="1">
      <alignment vertical="center" wrapText="1"/>
    </xf>
    <xf numFmtId="0" fontId="42" fillId="0" borderId="46" xfId="0" applyFont="1" applyBorder="1" applyAlignment="1">
      <alignment vertical="center" wrapText="1"/>
    </xf>
    <xf numFmtId="0" fontId="13" fillId="0" borderId="68" xfId="0" applyFont="1" applyBorder="1" applyAlignment="1">
      <alignment horizontal="center" vertical="center" wrapText="1"/>
    </xf>
    <xf numFmtId="0" fontId="13" fillId="0" borderId="26" xfId="0" applyFont="1" applyBorder="1" applyAlignment="1">
      <alignment horizontal="center" vertical="center" wrapText="1"/>
    </xf>
    <xf numFmtId="3" fontId="13" fillId="0" borderId="68" xfId="0" applyNumberFormat="1" applyFont="1" applyBorder="1" applyAlignment="1">
      <alignment horizontal="center" vertical="center" wrapText="1"/>
    </xf>
    <xf numFmtId="3" fontId="13" fillId="0" borderId="51" xfId="0" applyNumberFormat="1" applyFont="1" applyBorder="1" applyAlignment="1">
      <alignment horizontal="center" vertical="center" wrapText="1"/>
    </xf>
    <xf numFmtId="3" fontId="13" fillId="0" borderId="26" xfId="0" applyNumberFormat="1" applyFont="1" applyBorder="1" applyAlignment="1">
      <alignment horizontal="center" vertical="center" wrapText="1"/>
    </xf>
    <xf numFmtId="0" fontId="13" fillId="0" borderId="11"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9" xfId="0" applyFont="1" applyBorder="1" applyAlignment="1">
      <alignment horizontal="center" vertical="center" wrapText="1"/>
    </xf>
    <xf numFmtId="3" fontId="13" fillId="0" borderId="64" xfId="0" applyNumberFormat="1" applyFont="1" applyBorder="1" applyAlignment="1">
      <alignment horizontal="center" vertical="center" wrapText="1"/>
    </xf>
    <xf numFmtId="3" fontId="13" fillId="0" borderId="54" xfId="0" applyNumberFormat="1" applyFont="1" applyBorder="1" applyAlignment="1">
      <alignment horizontal="center" vertical="center" wrapText="1"/>
    </xf>
    <xf numFmtId="3" fontId="13" fillId="0" borderId="78" xfId="0" applyNumberFormat="1" applyFont="1" applyBorder="1" applyAlignment="1">
      <alignment horizontal="center" vertical="center" wrapText="1"/>
    </xf>
    <xf numFmtId="3" fontId="13" fillId="0" borderId="52" xfId="0" applyNumberFormat="1" applyFont="1" applyBorder="1" applyAlignment="1">
      <alignment horizontal="center" vertical="center" wrapText="1"/>
    </xf>
    <xf numFmtId="0" fontId="21" fillId="0" borderId="11" xfId="0" applyFont="1" applyBorder="1" applyAlignment="1">
      <alignment horizontal="center" vertical="center" wrapText="1"/>
    </xf>
    <xf numFmtId="0" fontId="21" fillId="0" borderId="47" xfId="0" applyFont="1" applyBorder="1" applyAlignment="1">
      <alignment horizontal="center" vertical="center" wrapText="1"/>
    </xf>
    <xf numFmtId="0" fontId="21" fillId="0" borderId="37"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38" xfId="0" applyFont="1" applyBorder="1" applyAlignment="1">
      <alignment vertical="center" wrapText="1"/>
    </xf>
    <xf numFmtId="0" fontId="25" fillId="0" borderId="39" xfId="0" applyFont="1" applyBorder="1" applyAlignment="1">
      <alignment vertical="center" wrapText="1"/>
    </xf>
    <xf numFmtId="0" fontId="42" fillId="0" borderId="39" xfId="0" applyFont="1" applyBorder="1" applyAlignment="1">
      <alignment vertical="center" wrapText="1"/>
    </xf>
    <xf numFmtId="0" fontId="42" fillId="0" borderId="73" xfId="0" applyFont="1" applyBorder="1" applyAlignment="1">
      <alignment vertical="center" wrapText="1"/>
    </xf>
    <xf numFmtId="0" fontId="18" fillId="0" borderId="22" xfId="0" applyFont="1" applyBorder="1" applyAlignment="1">
      <alignment horizontal="center" vertical="center" wrapText="1"/>
    </xf>
    <xf numFmtId="0" fontId="18" fillId="0" borderId="22" xfId="0" applyFont="1" applyBorder="1" applyAlignment="1">
      <alignment vertical="center" wrapText="1"/>
    </xf>
    <xf numFmtId="0" fontId="18" fillId="0" borderId="23" xfId="0" applyFont="1" applyBorder="1" applyAlignment="1">
      <alignment vertical="center" wrapText="1"/>
    </xf>
    <xf numFmtId="0" fontId="18" fillId="0" borderId="13" xfId="0" applyFont="1" applyBorder="1" applyAlignment="1">
      <alignment vertical="center" wrapText="1"/>
    </xf>
    <xf numFmtId="0" fontId="18" fillId="0" borderId="13" xfId="0" applyFont="1" applyBorder="1" applyAlignment="1">
      <alignment horizontal="center" vertical="center" wrapText="1"/>
    </xf>
    <xf numFmtId="3" fontId="13" fillId="0" borderId="79" xfId="0" applyNumberFormat="1" applyFont="1" applyBorder="1" applyAlignment="1">
      <alignment horizontal="center" vertical="center" wrapText="1"/>
    </xf>
    <xf numFmtId="0" fontId="21" fillId="0" borderId="22" xfId="0" applyFont="1" applyBorder="1" applyAlignment="1">
      <alignment horizontal="center" vertical="center" wrapText="1"/>
    </xf>
    <xf numFmtId="0" fontId="21" fillId="0" borderId="13"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13" xfId="0" applyFont="1" applyBorder="1" applyAlignment="1">
      <alignment horizontal="center" vertical="center" wrapText="1"/>
    </xf>
    <xf numFmtId="3" fontId="13" fillId="0" borderId="22" xfId="0" applyNumberFormat="1" applyFont="1" applyBorder="1" applyAlignment="1">
      <alignment horizontal="center" vertical="center" wrapText="1"/>
    </xf>
    <xf numFmtId="3" fontId="13" fillId="0" borderId="23" xfId="0" applyNumberFormat="1" applyFont="1" applyBorder="1" applyAlignment="1">
      <alignment horizontal="center" vertical="center" wrapText="1"/>
    </xf>
    <xf numFmtId="3" fontId="13" fillId="0" borderId="13" xfId="0" applyNumberFormat="1" applyFont="1" applyBorder="1" applyAlignment="1">
      <alignment horizontal="center" vertical="center" wrapText="1"/>
    </xf>
    <xf numFmtId="3" fontId="101" fillId="0" borderId="64" xfId="0" applyNumberFormat="1" applyFont="1" applyBorder="1" applyAlignment="1">
      <alignment vertical="center" wrapText="1"/>
    </xf>
    <xf numFmtId="3" fontId="101" fillId="0" borderId="75" xfId="0" applyNumberFormat="1" applyFont="1" applyBorder="1" applyAlignment="1">
      <alignment vertical="center" wrapText="1"/>
    </xf>
    <xf numFmtId="3" fontId="101" fillId="0" borderId="14" xfId="0" applyNumberFormat="1" applyFont="1" applyBorder="1" applyAlignment="1">
      <alignment vertical="center" wrapText="1"/>
    </xf>
    <xf numFmtId="0" fontId="58" fillId="0" borderId="66" xfId="0" applyFont="1" applyBorder="1" applyAlignment="1">
      <alignment horizontal="center" vertical="center" wrapText="1"/>
    </xf>
    <xf numFmtId="0" fontId="58" fillId="0" borderId="25"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1"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26" xfId="0" applyFont="1" applyBorder="1" applyAlignment="1">
      <alignment horizontal="center" vertical="center" wrapText="1"/>
    </xf>
    <xf numFmtId="0" fontId="58" fillId="0" borderId="47" xfId="0" applyFont="1" applyBorder="1" applyAlignment="1">
      <alignment horizontal="center" vertical="center" wrapText="1"/>
    </xf>
    <xf numFmtId="0" fontId="58" fillId="0" borderId="37" xfId="0" applyFont="1" applyBorder="1" applyAlignment="1">
      <alignment horizontal="center" vertical="center" wrapText="1"/>
    </xf>
    <xf numFmtId="0" fontId="56" fillId="33" borderId="22" xfId="0" applyFont="1" applyFill="1" applyBorder="1" applyAlignment="1">
      <alignment horizontal="center" vertical="center" wrapText="1"/>
    </xf>
    <xf numFmtId="0" fontId="56" fillId="33" borderId="23" xfId="0" applyFont="1" applyFill="1" applyBorder="1" applyAlignment="1">
      <alignment horizontal="center" vertical="center" wrapText="1"/>
    </xf>
    <xf numFmtId="0" fontId="56" fillId="33" borderId="13" xfId="0" applyFont="1" applyFill="1" applyBorder="1" applyAlignment="1">
      <alignment horizontal="center" vertical="center" wrapText="1"/>
    </xf>
    <xf numFmtId="0" fontId="56" fillId="33" borderId="11" xfId="0" applyNumberFormat="1" applyFont="1" applyFill="1" applyBorder="1" applyAlignment="1">
      <alignment horizontal="center" vertical="center" wrapText="1"/>
    </xf>
    <xf numFmtId="0" fontId="56" fillId="33" borderId="47" xfId="0" applyNumberFormat="1" applyFont="1" applyFill="1" applyBorder="1" applyAlignment="1">
      <alignment horizontal="center" vertical="center" wrapText="1"/>
    </xf>
    <xf numFmtId="0" fontId="56" fillId="33" borderId="37" xfId="0" applyNumberFormat="1" applyFont="1" applyFill="1" applyBorder="1" applyAlignment="1">
      <alignment horizontal="center" vertical="center" wrapText="1"/>
    </xf>
    <xf numFmtId="0" fontId="56" fillId="33" borderId="66" xfId="0" applyNumberFormat="1" applyFont="1" applyFill="1" applyBorder="1" applyAlignment="1">
      <alignment horizontal="center" vertical="center" wrapText="1"/>
    </xf>
    <xf numFmtId="0" fontId="56" fillId="33" borderId="25" xfId="0" applyNumberFormat="1" applyFont="1" applyFill="1" applyBorder="1" applyAlignment="1">
      <alignment horizontal="center" vertical="center" wrapText="1"/>
    </xf>
    <xf numFmtId="0" fontId="56" fillId="33" borderId="20" xfId="0" applyNumberFormat="1" applyFont="1" applyFill="1" applyBorder="1" applyAlignment="1">
      <alignment horizontal="center" vertical="center" wrapText="1"/>
    </xf>
    <xf numFmtId="0" fontId="56" fillId="33" borderId="21" xfId="0" applyNumberFormat="1" applyFont="1" applyFill="1" applyBorder="1" applyAlignment="1">
      <alignment horizontal="center" vertical="center" wrapText="1"/>
    </xf>
    <xf numFmtId="0" fontId="56" fillId="33" borderId="68" xfId="0" applyNumberFormat="1" applyFont="1" applyFill="1" applyBorder="1" applyAlignment="1">
      <alignment horizontal="center" vertical="center" wrapText="1"/>
    </xf>
    <xf numFmtId="0" fontId="56" fillId="33" borderId="26" xfId="0" applyNumberFormat="1" applyFont="1" applyFill="1" applyBorder="1" applyAlignment="1">
      <alignment horizontal="center" vertical="center" wrapText="1"/>
    </xf>
    <xf numFmtId="3" fontId="56" fillId="33" borderId="11" xfId="0" applyNumberFormat="1" applyFont="1" applyFill="1" applyBorder="1" applyAlignment="1">
      <alignment horizontal="center" vertical="center" wrapText="1"/>
    </xf>
    <xf numFmtId="3" fontId="56" fillId="33" borderId="47" xfId="0" applyNumberFormat="1" applyFont="1" applyFill="1" applyBorder="1" applyAlignment="1">
      <alignment horizontal="center" vertical="center" wrapText="1"/>
    </xf>
    <xf numFmtId="3" fontId="56" fillId="33" borderId="37" xfId="0" applyNumberFormat="1" applyFont="1" applyFill="1" applyBorder="1" applyAlignment="1">
      <alignment horizontal="center" vertical="center" wrapText="1"/>
    </xf>
    <xf numFmtId="3" fontId="56" fillId="33" borderId="22" xfId="0" applyNumberFormat="1" applyFont="1" applyFill="1" applyBorder="1" applyAlignment="1">
      <alignment horizontal="center" vertical="center" wrapText="1"/>
    </xf>
    <xf numFmtId="3" fontId="56" fillId="33" borderId="23" xfId="0" applyNumberFormat="1" applyFont="1" applyFill="1" applyBorder="1" applyAlignment="1">
      <alignment horizontal="center" vertical="center" wrapText="1"/>
    </xf>
    <xf numFmtId="3" fontId="56" fillId="33" borderId="13" xfId="0" applyNumberFormat="1" applyFont="1" applyFill="1" applyBorder="1" applyAlignment="1">
      <alignment horizontal="center" vertical="center" wrapText="1"/>
    </xf>
    <xf numFmtId="49" fontId="56" fillId="33" borderId="22" xfId="0" applyNumberFormat="1" applyFont="1" applyFill="1" applyBorder="1" applyAlignment="1">
      <alignment horizontal="center" vertical="center"/>
    </xf>
    <xf numFmtId="49" fontId="56" fillId="33" borderId="23" xfId="0" applyNumberFormat="1" applyFont="1" applyFill="1" applyBorder="1" applyAlignment="1">
      <alignment horizontal="center" vertical="center"/>
    </xf>
    <xf numFmtId="49" fontId="56" fillId="33" borderId="13" xfId="0" applyNumberFormat="1" applyFont="1" applyFill="1" applyBorder="1" applyAlignment="1">
      <alignment horizontal="center" vertical="center"/>
    </xf>
    <xf numFmtId="0" fontId="60" fillId="34" borderId="22" xfId="0" applyFont="1" applyFill="1" applyBorder="1" applyAlignment="1">
      <alignment horizontal="center" vertical="center" wrapText="1"/>
    </xf>
    <xf numFmtId="0" fontId="60" fillId="34" borderId="23" xfId="0" applyFont="1" applyFill="1" applyBorder="1" applyAlignment="1">
      <alignment horizontal="center" vertical="center" wrapText="1"/>
    </xf>
    <xf numFmtId="0" fontId="60" fillId="34" borderId="13" xfId="0" applyFont="1" applyFill="1" applyBorder="1" applyAlignment="1">
      <alignment horizontal="center" vertical="center" wrapText="1"/>
    </xf>
    <xf numFmtId="0" fontId="43" fillId="0" borderId="47" xfId="0" applyFont="1" applyBorder="1" applyAlignment="1">
      <alignment horizontal="center" vertical="center" wrapText="1"/>
    </xf>
    <xf numFmtId="0" fontId="57" fillId="33" borderId="20" xfId="0" applyNumberFormat="1" applyFont="1" applyFill="1" applyBorder="1" applyAlignment="1">
      <alignment horizontal="center" vertical="center" wrapText="1"/>
    </xf>
    <xf numFmtId="0" fontId="45" fillId="0" borderId="21" xfId="0" applyFont="1" applyBorder="1" applyAlignment="1">
      <alignment vertical="center" wrapText="1"/>
    </xf>
    <xf numFmtId="0" fontId="45" fillId="0" borderId="20" xfId="0" applyFont="1" applyBorder="1" applyAlignment="1">
      <alignment vertical="center" wrapText="1"/>
    </xf>
    <xf numFmtId="0" fontId="45" fillId="0" borderId="68" xfId="0" applyFont="1" applyBorder="1" applyAlignment="1">
      <alignment vertical="center" wrapText="1"/>
    </xf>
    <xf numFmtId="0" fontId="45" fillId="0" borderId="26" xfId="0" applyFont="1" applyBorder="1" applyAlignment="1">
      <alignment vertical="center" wrapText="1"/>
    </xf>
    <xf numFmtId="0" fontId="38" fillId="0" borderId="0" xfId="0" applyFont="1" applyBorder="1" applyAlignment="1">
      <alignment horizontal="center" vertical="center" wrapText="1"/>
    </xf>
    <xf numFmtId="0" fontId="61" fillId="33" borderId="22" xfId="0" applyFont="1" applyFill="1" applyBorder="1" applyAlignment="1">
      <alignment horizontal="center" vertical="center" wrapText="1"/>
    </xf>
    <xf numFmtId="0" fontId="61" fillId="33" borderId="23" xfId="0" applyFont="1" applyFill="1" applyBorder="1" applyAlignment="1">
      <alignment horizontal="center" vertical="center" wrapText="1"/>
    </xf>
    <xf numFmtId="0" fontId="61" fillId="33" borderId="13" xfId="0" applyFont="1" applyFill="1" applyBorder="1" applyAlignment="1">
      <alignment horizontal="center" vertical="center" wrapText="1"/>
    </xf>
    <xf numFmtId="3" fontId="57" fillId="33" borderId="22" xfId="0" applyNumberFormat="1" applyFont="1" applyFill="1" applyBorder="1" applyAlignment="1">
      <alignment horizontal="center" vertical="center" wrapText="1"/>
    </xf>
    <xf numFmtId="3" fontId="57" fillId="33" borderId="23" xfId="0" applyNumberFormat="1" applyFont="1" applyFill="1" applyBorder="1" applyAlignment="1">
      <alignment horizontal="center" vertical="center" wrapText="1"/>
    </xf>
    <xf numFmtId="3" fontId="57" fillId="33" borderId="13" xfId="0" applyNumberFormat="1" applyFont="1" applyFill="1" applyBorder="1" applyAlignment="1">
      <alignment horizontal="center" vertical="center" wrapText="1"/>
    </xf>
    <xf numFmtId="49" fontId="57" fillId="33" borderId="64" xfId="0" applyNumberFormat="1" applyFont="1" applyFill="1" applyBorder="1" applyAlignment="1">
      <alignment horizontal="center" vertical="center"/>
    </xf>
    <xf numFmtId="49" fontId="57" fillId="33" borderId="75" xfId="0" applyNumberFormat="1" applyFont="1" applyFill="1" applyBorder="1" applyAlignment="1">
      <alignment horizontal="center" vertical="center"/>
    </xf>
    <xf numFmtId="49" fontId="57" fillId="33" borderId="14" xfId="0" applyNumberFormat="1" applyFont="1" applyFill="1" applyBorder="1" applyAlignment="1">
      <alignment horizontal="center" vertical="center"/>
    </xf>
    <xf numFmtId="0" fontId="43" fillId="0" borderId="47" xfId="0" applyFont="1" applyBorder="1" applyAlignment="1">
      <alignment vertical="center" wrapText="1"/>
    </xf>
    <xf numFmtId="0" fontId="57" fillId="33" borderId="47" xfId="0" applyNumberFormat="1" applyFont="1" applyFill="1" applyBorder="1" applyAlignment="1">
      <alignment horizontal="center" vertical="center" wrapText="1"/>
    </xf>
    <xf numFmtId="0" fontId="45" fillId="33" borderId="47" xfId="0" applyFont="1" applyFill="1" applyBorder="1" applyAlignment="1">
      <alignment horizontal="center" vertical="center" wrapText="1"/>
    </xf>
    <xf numFmtId="0" fontId="45" fillId="33" borderId="37" xfId="0" applyFont="1" applyFill="1" applyBorder="1" applyAlignment="1">
      <alignment horizontal="center" vertical="center" wrapText="1"/>
    </xf>
    <xf numFmtId="0" fontId="55" fillId="0" borderId="11" xfId="0" applyFont="1" applyBorder="1" applyAlignment="1">
      <alignment vertical="center" wrapText="1"/>
    </xf>
    <xf numFmtId="0" fontId="59" fillId="0" borderId="47" xfId="0" applyFont="1" applyBorder="1" applyAlignment="1">
      <alignment vertical="center" wrapText="1"/>
    </xf>
    <xf numFmtId="3" fontId="57" fillId="33" borderId="47" xfId="0" applyNumberFormat="1" applyFont="1" applyFill="1" applyBorder="1" applyAlignment="1">
      <alignment horizontal="center" vertical="center" wrapText="1"/>
    </xf>
    <xf numFmtId="3" fontId="44" fillId="0" borderId="22" xfId="0" applyNumberFormat="1" applyFont="1" applyBorder="1" applyAlignment="1">
      <alignment vertical="center" wrapText="1"/>
    </xf>
    <xf numFmtId="3" fontId="44" fillId="0" borderId="13" xfId="0" applyNumberFormat="1" applyFont="1" applyBorder="1" applyAlignment="1">
      <alignment vertical="center" wrapText="1"/>
    </xf>
    <xf numFmtId="0" fontId="4" fillId="34" borderId="23" xfId="0" applyFont="1" applyFill="1" applyBorder="1" applyAlignment="1">
      <alignment horizontal="center"/>
    </xf>
    <xf numFmtId="0" fontId="4" fillId="34" borderId="13" xfId="0" applyFont="1" applyFill="1" applyBorder="1" applyAlignment="1">
      <alignment horizontal="center"/>
    </xf>
    <xf numFmtId="0" fontId="102" fillId="0" borderId="11" xfId="0" applyFont="1" applyBorder="1" applyAlignment="1">
      <alignment horizontal="center" vertical="center" wrapText="1"/>
    </xf>
    <xf numFmtId="0" fontId="102" fillId="0" borderId="37" xfId="0" applyFont="1" applyBorder="1" applyAlignment="1">
      <alignment horizontal="center" vertical="center" wrapText="1"/>
    </xf>
    <xf numFmtId="49" fontId="13" fillId="37" borderId="22" xfId="0" applyNumberFormat="1" applyFont="1" applyFill="1" applyBorder="1" applyAlignment="1">
      <alignment horizontal="center"/>
    </xf>
    <xf numFmtId="49" fontId="13" fillId="37" borderId="23" xfId="0" applyNumberFormat="1" applyFont="1" applyFill="1" applyBorder="1" applyAlignment="1">
      <alignment horizontal="center"/>
    </xf>
    <xf numFmtId="49" fontId="13" fillId="37" borderId="13" xfId="0" applyNumberFormat="1" applyFont="1" applyFill="1" applyBorder="1" applyAlignment="1">
      <alignment horizontal="center"/>
    </xf>
    <xf numFmtId="0" fontId="13" fillId="37" borderId="20" xfId="0" applyNumberFormat="1" applyFont="1" applyFill="1" applyBorder="1" applyAlignment="1">
      <alignment horizontal="center" vertical="center" wrapText="1"/>
    </xf>
    <xf numFmtId="0" fontId="0" fillId="0" borderId="68" xfId="0" applyBorder="1" applyAlignment="1">
      <alignment horizontal="center" vertical="center" wrapText="1"/>
    </xf>
    <xf numFmtId="3" fontId="13" fillId="37" borderId="20" xfId="0" applyNumberFormat="1" applyFont="1" applyFill="1" applyBorder="1" applyAlignment="1">
      <alignment horizontal="center" vertical="center" wrapText="1"/>
    </xf>
    <xf numFmtId="3" fontId="13" fillId="37" borderId="21" xfId="0" applyNumberFormat="1" applyFont="1" applyFill="1" applyBorder="1" applyAlignment="1">
      <alignment horizontal="center" vertical="center" wrapText="1"/>
    </xf>
    <xf numFmtId="0" fontId="0" fillId="0" borderId="26" xfId="0" applyBorder="1" applyAlignment="1">
      <alignment horizontal="center" vertical="center" wrapText="1"/>
    </xf>
    <xf numFmtId="3" fontId="13" fillId="37" borderId="47" xfId="0" applyNumberFormat="1" applyFont="1" applyFill="1" applyBorder="1" applyAlignment="1">
      <alignment horizontal="center" vertical="center" wrapText="1"/>
    </xf>
    <xf numFmtId="3" fontId="0" fillId="0" borderId="22" xfId="0" applyNumberFormat="1" applyBorder="1" applyAlignment="1">
      <alignment wrapText="1"/>
    </xf>
    <xf numFmtId="3" fontId="0" fillId="0" borderId="13" xfId="0" applyNumberFormat="1" applyBorder="1" applyAlignment="1">
      <alignment wrapText="1"/>
    </xf>
    <xf numFmtId="3" fontId="13" fillId="0" borderId="22" xfId="0" applyNumberFormat="1" applyFont="1" applyBorder="1" applyAlignment="1">
      <alignment horizontal="center"/>
    </xf>
    <xf numFmtId="3" fontId="13" fillId="0" borderId="23" xfId="0" applyNumberFormat="1" applyFont="1" applyBorder="1" applyAlignment="1">
      <alignment horizontal="center"/>
    </xf>
    <xf numFmtId="3" fontId="13" fillId="0" borderId="13" xfId="0" applyNumberFormat="1" applyFont="1" applyBorder="1" applyAlignment="1">
      <alignment horizontal="center"/>
    </xf>
    <xf numFmtId="0" fontId="15" fillId="0" borderId="0" xfId="0" applyFont="1" applyAlignment="1">
      <alignment horizontal="center" vertical="center" wrapText="1"/>
    </xf>
    <xf numFmtId="0" fontId="11" fillId="37" borderId="22"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13" xfId="0" applyFont="1" applyFill="1" applyBorder="1" applyAlignment="1">
      <alignment horizontal="center" vertical="center" wrapText="1"/>
    </xf>
    <xf numFmtId="3" fontId="13" fillId="37" borderId="22" xfId="0" applyNumberFormat="1" applyFont="1" applyFill="1" applyBorder="1" applyAlignment="1">
      <alignment horizontal="center" vertical="center" wrapText="1"/>
    </xf>
    <xf numFmtId="3" fontId="13" fillId="37" borderId="23" xfId="0" applyNumberFormat="1" applyFont="1" applyFill="1" applyBorder="1" applyAlignment="1">
      <alignment horizontal="center" vertical="center" wrapText="1"/>
    </xf>
    <xf numFmtId="3" fontId="13" fillId="37" borderId="13" xfId="0" applyNumberFormat="1" applyFont="1" applyFill="1" applyBorder="1" applyAlignment="1">
      <alignment horizontal="center" vertical="center" wrapText="1"/>
    </xf>
    <xf numFmtId="3" fontId="0" fillId="0" borderId="66" xfId="0" applyNumberFormat="1" applyBorder="1" applyAlignment="1">
      <alignment vertical="center" wrapText="1"/>
    </xf>
    <xf numFmtId="3" fontId="0" fillId="0" borderId="25" xfId="0" applyNumberFormat="1" applyBorder="1" applyAlignment="1">
      <alignment vertical="center" wrapText="1"/>
    </xf>
    <xf numFmtId="3" fontId="0" fillId="0" borderId="20" xfId="0" applyNumberFormat="1" applyBorder="1" applyAlignment="1">
      <alignment vertical="center" wrapText="1"/>
    </xf>
    <xf numFmtId="3" fontId="0" fillId="0" borderId="21" xfId="0" applyNumberFormat="1" applyBorder="1" applyAlignment="1">
      <alignment vertical="center" wrapText="1"/>
    </xf>
    <xf numFmtId="3" fontId="0" fillId="0" borderId="68" xfId="0" applyNumberFormat="1" applyBorder="1" applyAlignment="1">
      <alignment vertical="center" wrapText="1"/>
    </xf>
    <xf numFmtId="3" fontId="0" fillId="0" borderId="26" xfId="0" applyNumberFormat="1" applyBorder="1" applyAlignment="1">
      <alignment vertical="center" wrapText="1"/>
    </xf>
    <xf numFmtId="0" fontId="13" fillId="38" borderId="22" xfId="0" applyFont="1" applyFill="1" applyBorder="1" applyAlignment="1">
      <alignment horizontal="center"/>
    </xf>
    <xf numFmtId="0" fontId="13" fillId="38" borderId="23" xfId="0" applyFont="1" applyFill="1" applyBorder="1" applyAlignment="1">
      <alignment horizontal="center"/>
    </xf>
    <xf numFmtId="0" fontId="13" fillId="38" borderId="13" xfId="0" applyFont="1" applyFill="1" applyBorder="1" applyAlignment="1">
      <alignment horizontal="center"/>
    </xf>
    <xf numFmtId="3" fontId="0" fillId="0" borderId="22" xfId="0" applyNumberFormat="1" applyBorder="1" applyAlignment="1">
      <alignment/>
    </xf>
    <xf numFmtId="3" fontId="0" fillId="0" borderId="13" xfId="0" applyNumberFormat="1" applyBorder="1" applyAlignment="1">
      <alignment/>
    </xf>
    <xf numFmtId="0" fontId="4" fillId="33" borderId="68" xfId="0" applyFont="1" applyFill="1" applyBorder="1" applyAlignment="1">
      <alignment horizontal="center" vertical="center" wrapText="1"/>
    </xf>
    <xf numFmtId="0" fontId="4" fillId="33" borderId="51"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22" xfId="0" applyFont="1" applyBorder="1" applyAlignment="1">
      <alignment horizontal="center"/>
    </xf>
    <xf numFmtId="0" fontId="0" fillId="0" borderId="23" xfId="0" applyFont="1" applyBorder="1" applyAlignment="1">
      <alignment horizontal="center"/>
    </xf>
    <xf numFmtId="0" fontId="0" fillId="0" borderId="13" xfId="0" applyFont="1" applyBorder="1" applyAlignment="1">
      <alignment horizontal="center"/>
    </xf>
    <xf numFmtId="0" fontId="17" fillId="37" borderId="22" xfId="0" applyFont="1" applyFill="1" applyBorder="1" applyAlignment="1">
      <alignment horizontal="center"/>
    </xf>
    <xf numFmtId="0" fontId="16" fillId="37" borderId="23" xfId="0" applyFont="1" applyFill="1" applyBorder="1" applyAlignment="1">
      <alignment horizontal="center"/>
    </xf>
    <xf numFmtId="0" fontId="16" fillId="37" borderId="13" xfId="0" applyFont="1" applyFill="1" applyBorder="1" applyAlignment="1">
      <alignment horizontal="center"/>
    </xf>
    <xf numFmtId="0" fontId="32" fillId="0" borderId="11"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19" fillId="0" borderId="67" xfId="0" applyFont="1" applyBorder="1" applyAlignment="1">
      <alignment/>
    </xf>
    <xf numFmtId="0" fontId="19" fillId="0" borderId="25" xfId="0" applyFont="1" applyBorder="1" applyAlignment="1">
      <alignment/>
    </xf>
    <xf numFmtId="49" fontId="13" fillId="33" borderId="11" xfId="0" applyNumberFormat="1" applyFont="1" applyFill="1" applyBorder="1" applyAlignment="1">
      <alignment horizontal="center" vertical="center" wrapText="1"/>
    </xf>
    <xf numFmtId="0" fontId="20" fillId="34" borderId="22" xfId="0" applyFont="1" applyFill="1" applyBorder="1" applyAlignment="1">
      <alignment horizontal="center" wrapText="1"/>
    </xf>
    <xf numFmtId="0" fontId="20" fillId="34" borderId="23" xfId="0" applyFont="1" applyFill="1" applyBorder="1" applyAlignment="1">
      <alignment horizontal="center" wrapText="1"/>
    </xf>
    <xf numFmtId="0" fontId="20" fillId="34" borderId="13" xfId="0" applyFont="1" applyFill="1" applyBorder="1" applyAlignment="1">
      <alignment horizontal="center" wrapText="1"/>
    </xf>
    <xf numFmtId="0" fontId="4" fillId="33" borderId="66" xfId="0" applyFont="1" applyFill="1" applyBorder="1" applyAlignment="1">
      <alignment horizontal="center" vertical="center" wrapText="1"/>
    </xf>
    <xf numFmtId="0" fontId="4" fillId="33" borderId="67" xfId="0" applyFont="1" applyFill="1" applyBorder="1" applyAlignment="1">
      <alignment horizontal="center" vertical="center" wrapText="1"/>
    </xf>
    <xf numFmtId="0" fontId="4" fillId="33" borderId="25" xfId="0" applyFont="1" applyFill="1" applyBorder="1" applyAlignment="1">
      <alignment horizontal="center" vertical="center" wrapText="1"/>
    </xf>
    <xf numFmtId="49" fontId="13" fillId="33" borderId="22" xfId="0" applyNumberFormat="1" applyFont="1" applyFill="1" applyBorder="1" applyAlignment="1">
      <alignment horizontal="center" vertical="center" wrapText="1"/>
    </xf>
    <xf numFmtId="49" fontId="13" fillId="33" borderId="23" xfId="0" applyNumberFormat="1" applyFont="1" applyFill="1" applyBorder="1" applyAlignment="1">
      <alignment horizontal="center" vertical="center" wrapText="1"/>
    </xf>
    <xf numFmtId="49" fontId="13" fillId="33" borderId="13" xfId="0" applyNumberFormat="1"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6" fillId="0" borderId="37" xfId="0" applyFont="1" applyBorder="1" applyAlignment="1">
      <alignment vertical="center" wrapText="1"/>
    </xf>
    <xf numFmtId="0" fontId="44" fillId="0" borderId="0" xfId="0" applyFont="1" applyAlignment="1">
      <alignment horizontal="center" vertical="center" wrapText="1"/>
    </xf>
    <xf numFmtId="182" fontId="4" fillId="0" borderId="51" xfId="56" applyNumberFormat="1" applyFont="1" applyBorder="1" applyAlignment="1" applyProtection="1">
      <alignment horizontal="right" vertical="center" wrapText="1"/>
      <protection/>
    </xf>
    <xf numFmtId="0" fontId="44" fillId="0" borderId="51" xfId="0" applyFont="1" applyBorder="1" applyAlignment="1">
      <alignment horizontal="right" vertical="center" wrapText="1"/>
    </xf>
    <xf numFmtId="0" fontId="12" fillId="0" borderId="37" xfId="0" applyFont="1" applyBorder="1" applyAlignment="1">
      <alignment horizontal="center" vertical="center" wrapText="1"/>
    </xf>
    <xf numFmtId="0" fontId="12" fillId="0" borderId="37" xfId="0" applyFont="1" applyBorder="1" applyAlignment="1">
      <alignment vertical="center" wrapText="1"/>
    </xf>
    <xf numFmtId="0" fontId="11" fillId="33" borderId="22" xfId="0" applyFont="1" applyFill="1" applyBorder="1" applyAlignment="1">
      <alignment horizontal="center" vertical="center" wrapText="1"/>
    </xf>
    <xf numFmtId="0" fontId="12" fillId="0" borderId="23" xfId="0" applyFont="1" applyBorder="1" applyAlignment="1">
      <alignment horizontal="center" vertical="center" wrapText="1"/>
    </xf>
    <xf numFmtId="0" fontId="12" fillId="0" borderId="13" xfId="0" applyFont="1" applyBorder="1" applyAlignment="1">
      <alignment horizontal="center" vertical="center" wrapText="1"/>
    </xf>
    <xf numFmtId="3" fontId="18" fillId="0" borderId="64" xfId="0" applyNumberFormat="1" applyFont="1" applyBorder="1" applyAlignment="1">
      <alignment vertical="center" wrapText="1"/>
    </xf>
    <xf numFmtId="0" fontId="3" fillId="0" borderId="11" xfId="0" applyFont="1" applyBorder="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1" fillId="0" borderId="0" xfId="0" applyFont="1" applyFill="1" applyAlignment="1">
      <alignment vertical="center" wrapText="1"/>
    </xf>
    <xf numFmtId="0" fontId="3" fillId="0" borderId="11" xfId="0" applyFont="1" applyBorder="1" applyAlignment="1">
      <alignment horizontal="center" vertical="center" wrapText="1"/>
    </xf>
    <xf numFmtId="0" fontId="3" fillId="0" borderId="47" xfId="0" applyFont="1" applyBorder="1" applyAlignment="1">
      <alignment vertical="center" wrapText="1"/>
    </xf>
    <xf numFmtId="0" fontId="3" fillId="0" borderId="37" xfId="0" applyFont="1" applyBorder="1" applyAlignment="1">
      <alignment vertical="center" wrapText="1"/>
    </xf>
    <xf numFmtId="0" fontId="1" fillId="0" borderId="67"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1" xfId="0" applyFont="1" applyBorder="1" applyAlignment="1">
      <alignment horizontal="center" vertical="center" wrapText="1"/>
    </xf>
    <xf numFmtId="0" fontId="15" fillId="0" borderId="0" xfId="0" applyFont="1" applyAlignment="1">
      <alignment horizontal="center" vertical="center" wrapText="1"/>
    </xf>
    <xf numFmtId="0" fontId="1" fillId="0" borderId="67"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1"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37"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37" xfId="0" applyFont="1" applyBorder="1" applyAlignment="1">
      <alignment horizontal="center" vertical="center" wrapText="1"/>
    </xf>
    <xf numFmtId="3" fontId="13" fillId="7" borderId="22" xfId="0" applyNumberFormat="1" applyFont="1" applyFill="1" applyBorder="1" applyAlignment="1">
      <alignment horizontal="center" vertical="center" wrapText="1"/>
    </xf>
    <xf numFmtId="3" fontId="13" fillId="7" borderId="13" xfId="0" applyNumberFormat="1" applyFont="1" applyFill="1" applyBorder="1" applyAlignment="1">
      <alignment horizontal="center" vertical="center" wrapText="1"/>
    </xf>
    <xf numFmtId="3" fontId="13" fillId="33" borderId="11" xfId="0" applyNumberFormat="1" applyFont="1" applyFill="1" applyBorder="1" applyAlignment="1">
      <alignment horizontal="center" vertical="center" wrapText="1"/>
    </xf>
    <xf numFmtId="3" fontId="13" fillId="33" borderId="37" xfId="0" applyNumberFormat="1" applyFont="1" applyFill="1" applyBorder="1" applyAlignment="1">
      <alignment horizontal="center" vertical="center" wrapText="1"/>
    </xf>
    <xf numFmtId="3" fontId="13" fillId="33" borderId="12" xfId="0" applyNumberFormat="1" applyFont="1" applyFill="1" applyBorder="1" applyAlignment="1">
      <alignment horizontal="center" vertical="center" wrapText="1"/>
    </xf>
    <xf numFmtId="3" fontId="13" fillId="33" borderId="48" xfId="0" applyNumberFormat="1" applyFont="1" applyFill="1" applyBorder="1" applyAlignment="1">
      <alignment horizontal="center" vertical="center" wrapText="1"/>
    </xf>
    <xf numFmtId="3" fontId="13" fillId="33" borderId="64" xfId="0" applyNumberFormat="1" applyFont="1" applyFill="1" applyBorder="1" applyAlignment="1">
      <alignment horizontal="center" vertical="center" wrapText="1"/>
    </xf>
    <xf numFmtId="3" fontId="13" fillId="33" borderId="14" xfId="0" applyNumberFormat="1" applyFont="1" applyFill="1" applyBorder="1" applyAlignment="1">
      <alignment horizontal="center" vertical="center" wrapText="1"/>
    </xf>
    <xf numFmtId="3" fontId="13" fillId="33" borderId="22" xfId="0" applyNumberFormat="1" applyFont="1" applyFill="1" applyBorder="1" applyAlignment="1">
      <alignment horizontal="center" vertical="center" wrapText="1"/>
    </xf>
    <xf numFmtId="3" fontId="13" fillId="33" borderId="23" xfId="0" applyNumberFormat="1" applyFont="1" applyFill="1" applyBorder="1" applyAlignment="1">
      <alignment horizontal="center" vertical="center" wrapText="1"/>
    </xf>
    <xf numFmtId="3" fontId="13" fillId="33" borderId="13" xfId="0" applyNumberFormat="1" applyFont="1" applyFill="1" applyBorder="1" applyAlignment="1">
      <alignment horizontal="center" vertical="center" wrapText="1"/>
    </xf>
    <xf numFmtId="3" fontId="13" fillId="7" borderId="23" xfId="0" applyNumberFormat="1" applyFont="1" applyFill="1" applyBorder="1" applyAlignment="1">
      <alignment horizontal="center" vertical="center" wrapText="1"/>
    </xf>
    <xf numFmtId="3" fontId="13" fillId="7" borderId="11" xfId="0" applyNumberFormat="1" applyFont="1" applyFill="1" applyBorder="1" applyAlignment="1">
      <alignment horizontal="center" vertical="center" wrapText="1"/>
    </xf>
    <xf numFmtId="3" fontId="13" fillId="7" borderId="37" xfId="0" applyNumberFormat="1" applyFont="1" applyFill="1" applyBorder="1" applyAlignment="1">
      <alignment horizontal="center" vertical="center" wrapText="1"/>
    </xf>
    <xf numFmtId="3" fontId="13" fillId="7" borderId="64" xfId="0" applyNumberFormat="1" applyFont="1" applyFill="1" applyBorder="1" applyAlignment="1">
      <alignment horizontal="center" vertical="center" wrapText="1"/>
    </xf>
    <xf numFmtId="3" fontId="13" fillId="7" borderId="14" xfId="0" applyNumberFormat="1"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48" xfId="0" applyFont="1" applyFill="1" applyBorder="1" applyAlignment="1">
      <alignment horizontal="center" vertical="center" wrapText="1"/>
    </xf>
    <xf numFmtId="3" fontId="13" fillId="33" borderId="38" xfId="0" applyNumberFormat="1" applyFont="1" applyFill="1" applyBorder="1" applyAlignment="1">
      <alignment horizontal="center" vertical="center" wrapText="1"/>
    </xf>
    <xf numFmtId="3" fontId="13" fillId="33" borderId="40" xfId="0" applyNumberFormat="1" applyFont="1" applyFill="1" applyBorder="1" applyAlignment="1">
      <alignment horizontal="center" vertical="center" wrapText="1"/>
    </xf>
    <xf numFmtId="3" fontId="13" fillId="33" borderId="39" xfId="0" applyNumberFormat="1" applyFont="1" applyFill="1" applyBorder="1" applyAlignment="1">
      <alignment horizontal="center" vertical="center" wrapText="1"/>
    </xf>
    <xf numFmtId="3" fontId="13" fillId="33" borderId="73" xfId="0" applyNumberFormat="1" applyFont="1" applyFill="1" applyBorder="1" applyAlignment="1">
      <alignment horizontal="center" vertical="center" wrapText="1"/>
    </xf>
    <xf numFmtId="0" fontId="4" fillId="0" borderId="11" xfId="0" applyFont="1" applyBorder="1" applyAlignment="1">
      <alignment vertical="center" wrapText="1"/>
    </xf>
    <xf numFmtId="0" fontId="6" fillId="0" borderId="37" xfId="0" applyFont="1" applyBorder="1" applyAlignment="1">
      <alignment vertical="center" wrapText="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3</xdr:col>
      <xdr:colOff>0</xdr:colOff>
      <xdr:row>0</xdr:row>
      <xdr:rowOff>0</xdr:rowOff>
    </xdr:to>
    <xdr:sp>
      <xdr:nvSpPr>
        <xdr:cNvPr id="1"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6"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7"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8"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9"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10"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11"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12"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13"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14"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15"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16"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17"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18"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19"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20"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21"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2"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3"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24"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25"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26"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7"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8"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29"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30"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31"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32"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3"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4"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35"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36"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37"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8"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9"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40"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41"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42"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43"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4"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45"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46"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47"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48"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9"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0"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51"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52"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53"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54"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5"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56"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57"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58"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59"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60"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61"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62"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63"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64"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65"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66"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PROENIN</a:t>
          </a:r>
        </a:p>
      </xdr:txBody>
    </xdr:sp>
    <xdr:clientData/>
  </xdr:twoCellAnchor>
  <xdr:twoCellAnchor>
    <xdr:from>
      <xdr:col>6</xdr:col>
      <xdr:colOff>0</xdr:colOff>
      <xdr:row>0</xdr:row>
      <xdr:rowOff>0</xdr:rowOff>
    </xdr:from>
    <xdr:to>
      <xdr:col>6</xdr:col>
      <xdr:colOff>0</xdr:colOff>
      <xdr:row>0</xdr:row>
      <xdr:rowOff>0</xdr:rowOff>
    </xdr:to>
    <xdr:sp>
      <xdr:nvSpPr>
        <xdr:cNvPr id="67"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68"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69"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70"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6</xdr:col>
      <xdr:colOff>0</xdr:colOff>
      <xdr:row>0</xdr:row>
      <xdr:rowOff>0</xdr:rowOff>
    </xdr:from>
    <xdr:to>
      <xdr:col>6</xdr:col>
      <xdr:colOff>0</xdr:colOff>
      <xdr:row>0</xdr:row>
      <xdr:rowOff>0</xdr:rowOff>
    </xdr:to>
    <xdr:sp>
      <xdr:nvSpPr>
        <xdr:cNvPr id="71"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72"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73"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74"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6</xdr:col>
      <xdr:colOff>0</xdr:colOff>
      <xdr:row>0</xdr:row>
      <xdr:rowOff>0</xdr:rowOff>
    </xdr:from>
    <xdr:to>
      <xdr:col>6</xdr:col>
      <xdr:colOff>0</xdr:colOff>
      <xdr:row>0</xdr:row>
      <xdr:rowOff>0</xdr:rowOff>
    </xdr:to>
    <xdr:sp>
      <xdr:nvSpPr>
        <xdr:cNvPr id="75"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76"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77"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78"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3</xdr:col>
      <xdr:colOff>0</xdr:colOff>
      <xdr:row>0</xdr:row>
      <xdr:rowOff>0</xdr:rowOff>
    </xdr:to>
    <xdr:sp>
      <xdr:nvSpPr>
        <xdr:cNvPr id="1" name="Text 1"/>
        <xdr:cNvSpPr txBox="1">
          <a:spLocks noChangeArrowheads="1"/>
        </xdr:cNvSpPr>
      </xdr:nvSpPr>
      <xdr:spPr>
        <a:xfrm>
          <a:off x="2352675"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 name="Text 3"/>
        <xdr:cNvSpPr txBox="1">
          <a:spLocks noChangeArrowheads="1"/>
        </xdr:cNvSpPr>
      </xdr:nvSpPr>
      <xdr:spPr>
        <a:xfrm>
          <a:off x="657225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 name="Text 4"/>
        <xdr:cNvSpPr txBox="1">
          <a:spLocks noChangeArrowheads="1"/>
        </xdr:cNvSpPr>
      </xdr:nvSpPr>
      <xdr:spPr>
        <a:xfrm>
          <a:off x="9791700" y="0"/>
          <a:ext cx="7143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 name="Text 5"/>
        <xdr:cNvSpPr txBox="1">
          <a:spLocks noChangeArrowheads="1"/>
        </xdr:cNvSpPr>
      </xdr:nvSpPr>
      <xdr:spPr>
        <a:xfrm>
          <a:off x="657225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 name="Text 6"/>
        <xdr:cNvSpPr txBox="1">
          <a:spLocks noChangeArrowheads="1"/>
        </xdr:cNvSpPr>
      </xdr:nvSpPr>
      <xdr:spPr>
        <a:xfrm>
          <a:off x="657225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6" name="Text 1"/>
        <xdr:cNvSpPr txBox="1">
          <a:spLocks noChangeArrowheads="1"/>
        </xdr:cNvSpPr>
      </xdr:nvSpPr>
      <xdr:spPr>
        <a:xfrm>
          <a:off x="2352675"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7" name="Text 3"/>
        <xdr:cNvSpPr txBox="1">
          <a:spLocks noChangeArrowheads="1"/>
        </xdr:cNvSpPr>
      </xdr:nvSpPr>
      <xdr:spPr>
        <a:xfrm>
          <a:off x="657225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8" name="Text 4"/>
        <xdr:cNvSpPr txBox="1">
          <a:spLocks noChangeArrowheads="1"/>
        </xdr:cNvSpPr>
      </xdr:nvSpPr>
      <xdr:spPr>
        <a:xfrm>
          <a:off x="9791700" y="0"/>
          <a:ext cx="7143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9" name="Text 5"/>
        <xdr:cNvSpPr txBox="1">
          <a:spLocks noChangeArrowheads="1"/>
        </xdr:cNvSpPr>
      </xdr:nvSpPr>
      <xdr:spPr>
        <a:xfrm>
          <a:off x="657225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10" name="Text 6"/>
        <xdr:cNvSpPr txBox="1">
          <a:spLocks noChangeArrowheads="1"/>
        </xdr:cNvSpPr>
      </xdr:nvSpPr>
      <xdr:spPr>
        <a:xfrm>
          <a:off x="657225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11" name="Text 1"/>
        <xdr:cNvSpPr txBox="1">
          <a:spLocks noChangeArrowheads="1"/>
        </xdr:cNvSpPr>
      </xdr:nvSpPr>
      <xdr:spPr>
        <a:xfrm>
          <a:off x="2352675"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12" name="Text 3"/>
        <xdr:cNvSpPr txBox="1">
          <a:spLocks noChangeArrowheads="1"/>
        </xdr:cNvSpPr>
      </xdr:nvSpPr>
      <xdr:spPr>
        <a:xfrm>
          <a:off x="657225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13" name="Text 4"/>
        <xdr:cNvSpPr txBox="1">
          <a:spLocks noChangeArrowheads="1"/>
        </xdr:cNvSpPr>
      </xdr:nvSpPr>
      <xdr:spPr>
        <a:xfrm>
          <a:off x="9791700" y="0"/>
          <a:ext cx="7143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14" name="Text 5"/>
        <xdr:cNvSpPr txBox="1">
          <a:spLocks noChangeArrowheads="1"/>
        </xdr:cNvSpPr>
      </xdr:nvSpPr>
      <xdr:spPr>
        <a:xfrm>
          <a:off x="657225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15" name="Text 6"/>
        <xdr:cNvSpPr txBox="1">
          <a:spLocks noChangeArrowheads="1"/>
        </xdr:cNvSpPr>
      </xdr:nvSpPr>
      <xdr:spPr>
        <a:xfrm>
          <a:off x="657225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16" name="Text 1"/>
        <xdr:cNvSpPr txBox="1">
          <a:spLocks noChangeArrowheads="1"/>
        </xdr:cNvSpPr>
      </xdr:nvSpPr>
      <xdr:spPr>
        <a:xfrm>
          <a:off x="2352675"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17" name="Text 3"/>
        <xdr:cNvSpPr txBox="1">
          <a:spLocks noChangeArrowheads="1"/>
        </xdr:cNvSpPr>
      </xdr:nvSpPr>
      <xdr:spPr>
        <a:xfrm>
          <a:off x="657225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18" name="Text 4"/>
        <xdr:cNvSpPr txBox="1">
          <a:spLocks noChangeArrowheads="1"/>
        </xdr:cNvSpPr>
      </xdr:nvSpPr>
      <xdr:spPr>
        <a:xfrm>
          <a:off x="9791700" y="0"/>
          <a:ext cx="7143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19" name="Text 5"/>
        <xdr:cNvSpPr txBox="1">
          <a:spLocks noChangeArrowheads="1"/>
        </xdr:cNvSpPr>
      </xdr:nvSpPr>
      <xdr:spPr>
        <a:xfrm>
          <a:off x="657225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20" name="Text 6"/>
        <xdr:cNvSpPr txBox="1">
          <a:spLocks noChangeArrowheads="1"/>
        </xdr:cNvSpPr>
      </xdr:nvSpPr>
      <xdr:spPr>
        <a:xfrm>
          <a:off x="657225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21" name="Text 1"/>
        <xdr:cNvSpPr txBox="1">
          <a:spLocks noChangeArrowheads="1"/>
        </xdr:cNvSpPr>
      </xdr:nvSpPr>
      <xdr:spPr>
        <a:xfrm>
          <a:off x="2352675"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2" name="Text 3"/>
        <xdr:cNvSpPr txBox="1">
          <a:spLocks noChangeArrowheads="1"/>
        </xdr:cNvSpPr>
      </xdr:nvSpPr>
      <xdr:spPr>
        <a:xfrm>
          <a:off x="657225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3" name="Text 4"/>
        <xdr:cNvSpPr txBox="1">
          <a:spLocks noChangeArrowheads="1"/>
        </xdr:cNvSpPr>
      </xdr:nvSpPr>
      <xdr:spPr>
        <a:xfrm>
          <a:off x="9791700" y="0"/>
          <a:ext cx="7143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24" name="Text 5"/>
        <xdr:cNvSpPr txBox="1">
          <a:spLocks noChangeArrowheads="1"/>
        </xdr:cNvSpPr>
      </xdr:nvSpPr>
      <xdr:spPr>
        <a:xfrm>
          <a:off x="657225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25" name="Text 6"/>
        <xdr:cNvSpPr txBox="1">
          <a:spLocks noChangeArrowheads="1"/>
        </xdr:cNvSpPr>
      </xdr:nvSpPr>
      <xdr:spPr>
        <a:xfrm>
          <a:off x="657225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26" name="Text 1"/>
        <xdr:cNvSpPr txBox="1">
          <a:spLocks noChangeArrowheads="1"/>
        </xdr:cNvSpPr>
      </xdr:nvSpPr>
      <xdr:spPr>
        <a:xfrm>
          <a:off x="2352675"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7" name="Text 3"/>
        <xdr:cNvSpPr txBox="1">
          <a:spLocks noChangeArrowheads="1"/>
        </xdr:cNvSpPr>
      </xdr:nvSpPr>
      <xdr:spPr>
        <a:xfrm>
          <a:off x="657225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8" name="Text 4"/>
        <xdr:cNvSpPr txBox="1">
          <a:spLocks noChangeArrowheads="1"/>
        </xdr:cNvSpPr>
      </xdr:nvSpPr>
      <xdr:spPr>
        <a:xfrm>
          <a:off x="9791700" y="0"/>
          <a:ext cx="7143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29" name="Text 5"/>
        <xdr:cNvSpPr txBox="1">
          <a:spLocks noChangeArrowheads="1"/>
        </xdr:cNvSpPr>
      </xdr:nvSpPr>
      <xdr:spPr>
        <a:xfrm>
          <a:off x="657225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30" name="Text 6"/>
        <xdr:cNvSpPr txBox="1">
          <a:spLocks noChangeArrowheads="1"/>
        </xdr:cNvSpPr>
      </xdr:nvSpPr>
      <xdr:spPr>
        <a:xfrm>
          <a:off x="657225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31" name="Text 1"/>
        <xdr:cNvSpPr txBox="1">
          <a:spLocks noChangeArrowheads="1"/>
        </xdr:cNvSpPr>
      </xdr:nvSpPr>
      <xdr:spPr>
        <a:xfrm>
          <a:off x="2352675"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32" name="Text 3"/>
        <xdr:cNvSpPr txBox="1">
          <a:spLocks noChangeArrowheads="1"/>
        </xdr:cNvSpPr>
      </xdr:nvSpPr>
      <xdr:spPr>
        <a:xfrm>
          <a:off x="657225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3" name="Text 4"/>
        <xdr:cNvSpPr txBox="1">
          <a:spLocks noChangeArrowheads="1"/>
        </xdr:cNvSpPr>
      </xdr:nvSpPr>
      <xdr:spPr>
        <a:xfrm>
          <a:off x="9791700" y="0"/>
          <a:ext cx="7143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4" name="Text 5"/>
        <xdr:cNvSpPr txBox="1">
          <a:spLocks noChangeArrowheads="1"/>
        </xdr:cNvSpPr>
      </xdr:nvSpPr>
      <xdr:spPr>
        <a:xfrm>
          <a:off x="657225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35" name="Text 6"/>
        <xdr:cNvSpPr txBox="1">
          <a:spLocks noChangeArrowheads="1"/>
        </xdr:cNvSpPr>
      </xdr:nvSpPr>
      <xdr:spPr>
        <a:xfrm>
          <a:off x="657225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36" name="Text 1"/>
        <xdr:cNvSpPr txBox="1">
          <a:spLocks noChangeArrowheads="1"/>
        </xdr:cNvSpPr>
      </xdr:nvSpPr>
      <xdr:spPr>
        <a:xfrm>
          <a:off x="2352675"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37" name="Text 3"/>
        <xdr:cNvSpPr txBox="1">
          <a:spLocks noChangeArrowheads="1"/>
        </xdr:cNvSpPr>
      </xdr:nvSpPr>
      <xdr:spPr>
        <a:xfrm>
          <a:off x="657225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8" name="Text 4"/>
        <xdr:cNvSpPr txBox="1">
          <a:spLocks noChangeArrowheads="1"/>
        </xdr:cNvSpPr>
      </xdr:nvSpPr>
      <xdr:spPr>
        <a:xfrm>
          <a:off x="9791700" y="0"/>
          <a:ext cx="7143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9" name="Text 5"/>
        <xdr:cNvSpPr txBox="1">
          <a:spLocks noChangeArrowheads="1"/>
        </xdr:cNvSpPr>
      </xdr:nvSpPr>
      <xdr:spPr>
        <a:xfrm>
          <a:off x="657225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40" name="Text 6"/>
        <xdr:cNvSpPr txBox="1">
          <a:spLocks noChangeArrowheads="1"/>
        </xdr:cNvSpPr>
      </xdr:nvSpPr>
      <xdr:spPr>
        <a:xfrm>
          <a:off x="657225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stg.yildiz.edu.tr/login/sys/admin/announcement/img/2010-2012%20YILI%20YATIRIM%20TEKL&#304;FLER&#304;N&#304;N%20&#304;K&#304;S%20PROGRAMINA%20G&#304;R&#304;&#350;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KİS Çevre Tek.Arş.Merk. (BAP)"/>
      <sheetName val="İKİS Öğr.Üyesi Yetiştirme (BAP)"/>
      <sheetName val="İKİS Dis.Bil.Tek.Gel.Mer. (BAP)"/>
      <sheetName val="İKİS Rekt.Bil.Arş.Prj. (BAP)"/>
      <sheetName val="İKİS Etüd Prj. (YAPI İŞL)"/>
      <sheetName val="İKİS Derslik-Merk.Brm (YAPI İŞ)"/>
      <sheetName val="İKİS Altyapı (YAPI İŞL)"/>
      <sheetName val="İKİS Büyük Onarım (YAPI İŞL)"/>
      <sheetName val="İKİS Açk.Kap.Spor Tes(YAPI İŞL)"/>
      <sheetName val="İKİS Makine-Teçh. (İMİDB.-SKS.)"/>
      <sheetName val="İKİS Bilgi Tekn. (İMİDB.-SKS.)"/>
      <sheetName val="İKİS Yayın Alımı (KÜTÜPH.)"/>
      <sheetName val="İKİS Taşıt Alımı"/>
      <sheetName val="İKİS Muht.İşl. (İda. SKS. Küt.)"/>
      <sheetName val="İKİS YATIRIM TEKLİF TABLOSU KUR"/>
      <sheetName val="Sayfa1"/>
    </sheetNames>
    <definedNames>
      <definedName name="Düğme7_Tıklat"/>
    </definedNames>
  </externalBook>
</externalLink>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16"/>
  <sheetViews>
    <sheetView tabSelected="1" zoomScale="85" zoomScaleNormal="85" zoomScalePageLayoutView="0" workbookViewId="0" topLeftCell="A1">
      <selection activeCell="H28" sqref="H28"/>
    </sheetView>
  </sheetViews>
  <sheetFormatPr defaultColWidth="9.140625" defaultRowHeight="12.75"/>
  <cols>
    <col min="1" max="1" width="5.28125" style="69" customWidth="1"/>
    <col min="2" max="2" width="42.421875" style="69" customWidth="1"/>
    <col min="3" max="3" width="33.28125" style="69" customWidth="1"/>
    <col min="4" max="4" width="66.140625" style="69" customWidth="1"/>
    <col min="5" max="5" width="11.28125" style="69" hidden="1" customWidth="1"/>
    <col min="6" max="7" width="9.140625" style="69" customWidth="1"/>
    <col min="8" max="16384" width="9.140625" style="69" customWidth="1"/>
  </cols>
  <sheetData>
    <row r="1" spans="1:4" s="68" customFormat="1" ht="18.75" customHeight="1">
      <c r="A1" s="514" t="s">
        <v>327</v>
      </c>
      <c r="B1" s="514"/>
      <c r="C1" s="514"/>
      <c r="D1" s="514"/>
    </row>
    <row r="2" ht="12.75" customHeight="1" thickBot="1"/>
    <row r="3" spans="1:4" s="84" customFormat="1" ht="16.5" customHeight="1" thickBot="1">
      <c r="A3" s="415" t="s">
        <v>328</v>
      </c>
      <c r="B3" s="515" t="s">
        <v>329</v>
      </c>
      <c r="C3" s="516"/>
      <c r="D3" s="415" t="s">
        <v>330</v>
      </c>
    </row>
    <row r="4" spans="1:4" s="85" customFormat="1" ht="16.5" customHeight="1" thickBot="1">
      <c r="A4" s="517" t="s">
        <v>331</v>
      </c>
      <c r="B4" s="518"/>
      <c r="C4" s="518"/>
      <c r="D4" s="519"/>
    </row>
    <row r="5" spans="1:4" s="59" customFormat="1" ht="29.25" customHeight="1" thickBot="1">
      <c r="A5" s="87">
        <v>1</v>
      </c>
      <c r="B5" s="520" t="s">
        <v>332</v>
      </c>
      <c r="C5" s="521"/>
      <c r="D5" s="416" t="s">
        <v>448</v>
      </c>
    </row>
    <row r="6" spans="1:4" ht="15" customHeight="1" thickBot="1">
      <c r="A6" s="522">
        <v>2</v>
      </c>
      <c r="B6" s="522" t="s">
        <v>333</v>
      </c>
      <c r="C6" s="417" t="s">
        <v>334</v>
      </c>
      <c r="D6" s="417" t="s">
        <v>335</v>
      </c>
    </row>
    <row r="7" spans="1:4" ht="15" customHeight="1">
      <c r="A7" s="523"/>
      <c r="B7" s="523"/>
      <c r="C7" s="40" t="s">
        <v>336</v>
      </c>
      <c r="D7" s="40" t="s">
        <v>336</v>
      </c>
    </row>
    <row r="8" spans="1:4" ht="15" customHeight="1">
      <c r="A8" s="523"/>
      <c r="B8" s="523"/>
      <c r="C8" s="43" t="s">
        <v>337</v>
      </c>
      <c r="D8" s="43"/>
    </row>
    <row r="9" spans="1:4" ht="15" customHeight="1">
      <c r="A9" s="523"/>
      <c r="B9" s="523"/>
      <c r="C9" s="43" t="s">
        <v>338</v>
      </c>
      <c r="D9" s="43"/>
    </row>
    <row r="10" spans="1:4" ht="15" customHeight="1">
      <c r="A10" s="523"/>
      <c r="B10" s="523"/>
      <c r="C10" s="43" t="s">
        <v>339</v>
      </c>
      <c r="D10" s="43"/>
    </row>
    <row r="11" spans="1:4" ht="15" customHeight="1">
      <c r="A11" s="523"/>
      <c r="B11" s="523"/>
      <c r="C11" s="43" t="s">
        <v>340</v>
      </c>
      <c r="D11" s="43"/>
    </row>
    <row r="12" spans="1:4" ht="15" customHeight="1" thickBot="1">
      <c r="A12" s="524"/>
      <c r="B12" s="524"/>
      <c r="C12" s="46" t="s">
        <v>341</v>
      </c>
      <c r="D12" s="46"/>
    </row>
    <row r="13" spans="1:4" s="59" customFormat="1" ht="15" customHeight="1" thickBot="1">
      <c r="A13" s="87">
        <v>3</v>
      </c>
      <c r="B13" s="520" t="s">
        <v>342</v>
      </c>
      <c r="C13" s="521"/>
      <c r="D13" s="86" t="s">
        <v>343</v>
      </c>
    </row>
    <row r="14" spans="1:4" s="59" customFormat="1" ht="15" customHeight="1" thickBot="1">
      <c r="A14" s="87">
        <v>4</v>
      </c>
      <c r="B14" s="520" t="s">
        <v>344</v>
      </c>
      <c r="C14" s="521"/>
      <c r="D14" s="86" t="s">
        <v>17</v>
      </c>
    </row>
    <row r="15" spans="1:4" ht="15" customHeight="1" thickBot="1">
      <c r="A15" s="522">
        <v>5</v>
      </c>
      <c r="B15" s="522" t="s">
        <v>345</v>
      </c>
      <c r="C15" s="417" t="s">
        <v>334</v>
      </c>
      <c r="D15" s="417" t="s">
        <v>334</v>
      </c>
    </row>
    <row r="16" spans="1:4" ht="15" customHeight="1">
      <c r="A16" s="523"/>
      <c r="B16" s="523"/>
      <c r="C16" s="40" t="s">
        <v>346</v>
      </c>
      <c r="D16" s="40"/>
    </row>
    <row r="17" spans="1:4" ht="15" customHeight="1" thickBot="1">
      <c r="A17" s="524"/>
      <c r="B17" s="524"/>
      <c r="C17" s="46" t="s">
        <v>5</v>
      </c>
      <c r="D17" s="46" t="s">
        <v>5</v>
      </c>
    </row>
    <row r="18" spans="1:4" s="59" customFormat="1" ht="15" customHeight="1" thickBot="1">
      <c r="A18" s="87">
        <v>6</v>
      </c>
      <c r="B18" s="520" t="s">
        <v>347</v>
      </c>
      <c r="C18" s="521"/>
      <c r="D18" s="86"/>
    </row>
    <row r="19" spans="1:4" ht="15" customHeight="1">
      <c r="A19" s="522">
        <v>7</v>
      </c>
      <c r="B19" s="522" t="s">
        <v>348</v>
      </c>
      <c r="C19" s="418" t="s">
        <v>334</v>
      </c>
      <c r="D19" s="418" t="s">
        <v>335</v>
      </c>
    </row>
    <row r="20" spans="1:4" ht="15" customHeight="1" thickBot="1">
      <c r="A20" s="523"/>
      <c r="B20" s="523"/>
      <c r="C20" s="419" t="s">
        <v>349</v>
      </c>
      <c r="D20" s="419" t="s">
        <v>349</v>
      </c>
    </row>
    <row r="21" spans="1:4" ht="15" customHeight="1">
      <c r="A21" s="523"/>
      <c r="B21" s="523"/>
      <c r="C21" s="31" t="s">
        <v>350</v>
      </c>
      <c r="D21" s="31" t="s">
        <v>350</v>
      </c>
    </row>
    <row r="22" spans="1:4" ht="15" customHeight="1">
      <c r="A22" s="523"/>
      <c r="B22" s="523"/>
      <c r="C22" s="43" t="s">
        <v>351</v>
      </c>
      <c r="D22" s="43" t="s">
        <v>351</v>
      </c>
    </row>
    <row r="23" spans="1:4" ht="15" customHeight="1">
      <c r="A23" s="523"/>
      <c r="B23" s="523"/>
      <c r="C23" s="43" t="s">
        <v>352</v>
      </c>
      <c r="D23" s="43" t="s">
        <v>352</v>
      </c>
    </row>
    <row r="24" spans="1:4" ht="15" customHeight="1">
      <c r="A24" s="523"/>
      <c r="B24" s="523"/>
      <c r="C24" s="43" t="s">
        <v>353</v>
      </c>
      <c r="D24" s="43" t="s">
        <v>353</v>
      </c>
    </row>
    <row r="25" spans="1:4" ht="15" customHeight="1" thickBot="1">
      <c r="A25" s="524"/>
      <c r="B25" s="524"/>
      <c r="C25" s="46" t="s">
        <v>354</v>
      </c>
      <c r="D25" s="46" t="s">
        <v>354</v>
      </c>
    </row>
    <row r="26" spans="1:4" ht="15" customHeight="1">
      <c r="A26" s="522">
        <v>8</v>
      </c>
      <c r="B26" s="522" t="s">
        <v>355</v>
      </c>
      <c r="C26" s="420" t="s">
        <v>334</v>
      </c>
      <c r="D26" s="420" t="s">
        <v>335</v>
      </c>
    </row>
    <row r="27" spans="1:4" ht="15" customHeight="1" thickBot="1">
      <c r="A27" s="523"/>
      <c r="B27" s="523"/>
      <c r="C27" s="421" t="s">
        <v>349</v>
      </c>
      <c r="D27" s="421" t="s">
        <v>349</v>
      </c>
    </row>
    <row r="28" spans="1:4" ht="15" customHeight="1">
      <c r="A28" s="523"/>
      <c r="B28" s="523"/>
      <c r="C28" s="31" t="s">
        <v>356</v>
      </c>
      <c r="D28" s="31"/>
    </row>
    <row r="29" spans="1:4" ht="15" customHeight="1">
      <c r="A29" s="523"/>
      <c r="B29" s="523"/>
      <c r="C29" s="43" t="s">
        <v>357</v>
      </c>
      <c r="D29" s="43"/>
    </row>
    <row r="30" spans="1:4" ht="15" customHeight="1">
      <c r="A30" s="523"/>
      <c r="B30" s="523"/>
      <c r="C30" s="43" t="s">
        <v>358</v>
      </c>
      <c r="D30" s="43" t="s">
        <v>358</v>
      </c>
    </row>
    <row r="31" spans="1:4" ht="15" customHeight="1">
      <c r="A31" s="523"/>
      <c r="B31" s="523"/>
      <c r="C31" s="43" t="s">
        <v>359</v>
      </c>
      <c r="D31" s="43" t="s">
        <v>359</v>
      </c>
    </row>
    <row r="32" spans="1:4" ht="15" customHeight="1">
      <c r="A32" s="523"/>
      <c r="B32" s="523"/>
      <c r="C32" s="43" t="s">
        <v>360</v>
      </c>
      <c r="D32" s="43" t="s">
        <v>360</v>
      </c>
    </row>
    <row r="33" spans="1:4" ht="15" customHeight="1">
      <c r="A33" s="523"/>
      <c r="B33" s="523"/>
      <c r="C33" s="43" t="s">
        <v>361</v>
      </c>
      <c r="D33" s="43"/>
    </row>
    <row r="34" spans="1:4" ht="15" customHeight="1">
      <c r="A34" s="523"/>
      <c r="B34" s="523"/>
      <c r="C34" s="43" t="s">
        <v>362</v>
      </c>
      <c r="D34" s="43" t="s">
        <v>362</v>
      </c>
    </row>
    <row r="35" spans="1:4" ht="15" customHeight="1">
      <c r="A35" s="523"/>
      <c r="B35" s="523"/>
      <c r="C35" s="43" t="s">
        <v>363</v>
      </c>
      <c r="D35" s="43"/>
    </row>
    <row r="36" spans="1:4" ht="15" customHeight="1">
      <c r="A36" s="523"/>
      <c r="B36" s="523"/>
      <c r="C36" s="43" t="s">
        <v>364</v>
      </c>
      <c r="D36" s="43" t="s">
        <v>364</v>
      </c>
    </row>
    <row r="37" spans="1:4" ht="15" customHeight="1" thickBot="1">
      <c r="A37" s="524"/>
      <c r="B37" s="524"/>
      <c r="C37" s="46" t="s">
        <v>365</v>
      </c>
      <c r="D37" s="46" t="s">
        <v>365</v>
      </c>
    </row>
    <row r="38" spans="1:4" ht="15" customHeight="1" thickBot="1">
      <c r="A38" s="522">
        <v>9</v>
      </c>
      <c r="B38" s="522" t="s">
        <v>366</v>
      </c>
      <c r="C38" s="417" t="s">
        <v>334</v>
      </c>
      <c r="D38" s="417" t="s">
        <v>335</v>
      </c>
    </row>
    <row r="39" spans="1:4" ht="15" customHeight="1">
      <c r="A39" s="523"/>
      <c r="B39" s="523"/>
      <c r="C39" s="31" t="s">
        <v>359</v>
      </c>
      <c r="D39" s="31"/>
    </row>
    <row r="40" spans="1:4" ht="15" customHeight="1">
      <c r="A40" s="523"/>
      <c r="B40" s="523"/>
      <c r="C40" s="43" t="s">
        <v>367</v>
      </c>
      <c r="D40" s="43" t="s">
        <v>367</v>
      </c>
    </row>
    <row r="41" spans="1:4" ht="15" customHeight="1">
      <c r="A41" s="523"/>
      <c r="B41" s="523"/>
      <c r="C41" s="43" t="s">
        <v>368</v>
      </c>
      <c r="D41" s="43"/>
    </row>
    <row r="42" spans="1:4" ht="15" customHeight="1" thickBot="1">
      <c r="A42" s="524"/>
      <c r="B42" s="524"/>
      <c r="C42" s="46" t="s">
        <v>369</v>
      </c>
      <c r="D42" s="46"/>
    </row>
    <row r="43" spans="1:4" s="59" customFormat="1" ht="15" customHeight="1" thickBot="1">
      <c r="A43" s="87">
        <v>10</v>
      </c>
      <c r="B43" s="520" t="s">
        <v>370</v>
      </c>
      <c r="C43" s="521"/>
      <c r="D43" s="86" t="s">
        <v>371</v>
      </c>
    </row>
    <row r="44" spans="1:4" s="85" customFormat="1" ht="16.5" customHeight="1" thickBot="1">
      <c r="A44" s="517" t="s">
        <v>372</v>
      </c>
      <c r="B44" s="518"/>
      <c r="C44" s="518"/>
      <c r="D44" s="519"/>
    </row>
    <row r="45" spans="1:4" s="59" customFormat="1" ht="409.5" customHeight="1" thickBot="1">
      <c r="A45" s="87">
        <v>11</v>
      </c>
      <c r="B45" s="520" t="s">
        <v>373</v>
      </c>
      <c r="C45" s="521"/>
      <c r="D45" s="425" t="s">
        <v>447</v>
      </c>
    </row>
    <row r="46" spans="1:4" ht="15" customHeight="1" thickBot="1">
      <c r="A46" s="522">
        <v>12</v>
      </c>
      <c r="B46" s="522" t="s">
        <v>374</v>
      </c>
      <c r="C46" s="422" t="s">
        <v>334</v>
      </c>
      <c r="D46" s="423" t="s">
        <v>335</v>
      </c>
    </row>
    <row r="47" spans="1:4" ht="15" customHeight="1">
      <c r="A47" s="523"/>
      <c r="B47" s="523"/>
      <c r="C47" s="31" t="s">
        <v>375</v>
      </c>
      <c r="D47" s="31"/>
    </row>
    <row r="48" spans="1:4" ht="15" customHeight="1">
      <c r="A48" s="523"/>
      <c r="B48" s="523"/>
      <c r="C48" s="43" t="s">
        <v>376</v>
      </c>
      <c r="D48" s="43" t="s">
        <v>376</v>
      </c>
    </row>
    <row r="49" spans="1:4" ht="15" customHeight="1" thickBot="1">
      <c r="A49" s="524"/>
      <c r="B49" s="524"/>
      <c r="C49" s="46" t="s">
        <v>377</v>
      </c>
      <c r="D49" s="46"/>
    </row>
    <row r="50" spans="1:4" ht="15" customHeight="1" thickBot="1">
      <c r="A50" s="522">
        <v>13</v>
      </c>
      <c r="B50" s="522" t="s">
        <v>378</v>
      </c>
      <c r="C50" s="422" t="s">
        <v>334</v>
      </c>
      <c r="D50" s="423" t="s">
        <v>335</v>
      </c>
    </row>
    <row r="51" spans="1:4" ht="15" customHeight="1">
      <c r="A51" s="523"/>
      <c r="B51" s="523"/>
      <c r="C51" s="31" t="s">
        <v>379</v>
      </c>
      <c r="D51" s="31" t="s">
        <v>379</v>
      </c>
    </row>
    <row r="52" spans="1:4" ht="15" customHeight="1">
      <c r="A52" s="523"/>
      <c r="B52" s="523"/>
      <c r="C52" s="43" t="s">
        <v>380</v>
      </c>
      <c r="D52" s="43"/>
    </row>
    <row r="53" spans="1:4" ht="15" customHeight="1">
      <c r="A53" s="523"/>
      <c r="B53" s="523"/>
      <c r="C53" s="43" t="s">
        <v>381</v>
      </c>
      <c r="D53" s="43"/>
    </row>
    <row r="54" spans="1:4" ht="15" customHeight="1">
      <c r="A54" s="523"/>
      <c r="B54" s="523"/>
      <c r="C54" s="43" t="s">
        <v>382</v>
      </c>
      <c r="D54" s="43"/>
    </row>
    <row r="55" spans="1:4" ht="15" customHeight="1">
      <c r="A55" s="523"/>
      <c r="B55" s="523"/>
      <c r="C55" s="43" t="s">
        <v>383</v>
      </c>
      <c r="D55" s="43"/>
    </row>
    <row r="56" spans="1:4" ht="15" customHeight="1">
      <c r="A56" s="523"/>
      <c r="B56" s="523"/>
      <c r="C56" s="43" t="s">
        <v>384</v>
      </c>
      <c r="D56" s="43"/>
    </row>
    <row r="57" spans="1:4" ht="15" customHeight="1" thickBot="1">
      <c r="A57" s="524"/>
      <c r="B57" s="524"/>
      <c r="C57" s="46" t="s">
        <v>385</v>
      </c>
      <c r="D57" s="46"/>
    </row>
    <row r="58" spans="1:4" s="59" customFormat="1" ht="15" customHeight="1" thickBot="1">
      <c r="A58" s="87">
        <v>14</v>
      </c>
      <c r="B58" s="520" t="s">
        <v>386</v>
      </c>
      <c r="C58" s="521"/>
      <c r="D58" s="86" t="s">
        <v>387</v>
      </c>
    </row>
    <row r="59" spans="1:4" s="59" customFormat="1" ht="15" customHeight="1" thickBot="1">
      <c r="A59" s="87">
        <v>15</v>
      </c>
      <c r="B59" s="520" t="s">
        <v>388</v>
      </c>
      <c r="C59" s="521"/>
      <c r="D59" s="424">
        <v>42005</v>
      </c>
    </row>
    <row r="60" spans="1:4" s="59" customFormat="1" ht="15" customHeight="1" thickBot="1">
      <c r="A60" s="87">
        <v>16</v>
      </c>
      <c r="B60" s="520" t="s">
        <v>389</v>
      </c>
      <c r="C60" s="521"/>
      <c r="D60" s="424">
        <v>42369</v>
      </c>
    </row>
    <row r="61" spans="1:4" s="85" customFormat="1" ht="16.5" customHeight="1" thickBot="1">
      <c r="A61" s="517" t="s">
        <v>390</v>
      </c>
      <c r="B61" s="518"/>
      <c r="C61" s="518"/>
      <c r="D61" s="519"/>
    </row>
    <row r="62" spans="1:4" s="59" customFormat="1" ht="15" customHeight="1" thickBot="1">
      <c r="A62" s="87">
        <v>17</v>
      </c>
      <c r="B62" s="520" t="s">
        <v>391</v>
      </c>
      <c r="C62" s="521"/>
      <c r="D62" s="228"/>
    </row>
    <row r="63" spans="1:4" s="59" customFormat="1" ht="15" customHeight="1" thickBot="1">
      <c r="A63" s="87">
        <v>18</v>
      </c>
      <c r="B63" s="520" t="s">
        <v>392</v>
      </c>
      <c r="C63" s="521"/>
      <c r="D63" s="426">
        <v>13862</v>
      </c>
    </row>
    <row r="64" spans="1:4" s="59" customFormat="1" ht="15" customHeight="1" thickBot="1">
      <c r="A64" s="87">
        <v>19</v>
      </c>
      <c r="B64" s="520" t="s">
        <v>393</v>
      </c>
      <c r="C64" s="521"/>
      <c r="D64" s="426">
        <v>0</v>
      </c>
    </row>
    <row r="65" spans="1:4" s="59" customFormat="1" ht="15" customHeight="1" thickBot="1">
      <c r="A65" s="87">
        <v>20</v>
      </c>
      <c r="B65" s="520" t="s">
        <v>394</v>
      </c>
      <c r="C65" s="521"/>
      <c r="D65" s="426">
        <v>0</v>
      </c>
    </row>
    <row r="66" spans="1:4" s="59" customFormat="1" ht="15" customHeight="1" thickBot="1">
      <c r="A66" s="87">
        <v>21</v>
      </c>
      <c r="B66" s="520" t="s">
        <v>395</v>
      </c>
      <c r="C66" s="521"/>
      <c r="D66" s="426">
        <v>0</v>
      </c>
    </row>
    <row r="67" spans="1:4" s="59" customFormat="1" ht="15" customHeight="1" thickBot="1">
      <c r="A67" s="87">
        <v>22</v>
      </c>
      <c r="B67" s="520" t="s">
        <v>396</v>
      </c>
      <c r="C67" s="521"/>
      <c r="D67" s="426">
        <v>0</v>
      </c>
    </row>
    <row r="68" spans="1:4" s="59" customFormat="1" ht="15" customHeight="1" thickBot="1">
      <c r="A68" s="87">
        <v>23</v>
      </c>
      <c r="B68" s="520" t="s">
        <v>397</v>
      </c>
      <c r="C68" s="521"/>
      <c r="D68" s="426">
        <v>0</v>
      </c>
    </row>
    <row r="69" spans="1:4" s="59" customFormat="1" ht="15" customHeight="1" thickBot="1">
      <c r="A69" s="87">
        <v>24</v>
      </c>
      <c r="B69" s="525" t="s">
        <v>398</v>
      </c>
      <c r="C69" s="526"/>
      <c r="D69" s="426">
        <v>13862</v>
      </c>
    </row>
    <row r="70" spans="1:4" s="59" customFormat="1" ht="15" customHeight="1" thickBot="1">
      <c r="A70" s="87">
        <v>25</v>
      </c>
      <c r="B70" s="520" t="s">
        <v>399</v>
      </c>
      <c r="C70" s="521"/>
      <c r="D70" s="426">
        <v>14595</v>
      </c>
    </row>
    <row r="71" spans="1:4" s="59" customFormat="1" ht="15" customHeight="1" thickBot="1">
      <c r="A71" s="87">
        <v>26</v>
      </c>
      <c r="B71" s="520" t="s">
        <v>400</v>
      </c>
      <c r="C71" s="521"/>
      <c r="D71" s="426">
        <v>15633</v>
      </c>
    </row>
    <row r="72" spans="1:4" s="84" customFormat="1" ht="16.5" customHeight="1" thickBot="1">
      <c r="A72" s="527" t="s">
        <v>401</v>
      </c>
      <c r="B72" s="528"/>
      <c r="C72" s="528"/>
      <c r="D72" s="529"/>
    </row>
    <row r="73" spans="1:4" s="59" customFormat="1" ht="28.5" customHeight="1" thickBot="1">
      <c r="A73" s="87">
        <v>27</v>
      </c>
      <c r="B73" s="520" t="s">
        <v>402</v>
      </c>
      <c r="C73" s="521"/>
      <c r="D73" s="89" t="s">
        <v>403</v>
      </c>
    </row>
    <row r="74" spans="1:4" s="59" customFormat="1" ht="230.25" thickBot="1">
      <c r="A74" s="87">
        <v>28</v>
      </c>
      <c r="B74" s="520" t="s">
        <v>404</v>
      </c>
      <c r="C74" s="521"/>
      <c r="D74" s="429" t="s">
        <v>451</v>
      </c>
    </row>
    <row r="75" spans="1:4" s="59" customFormat="1" ht="345.75" thickBot="1">
      <c r="A75" s="87">
        <v>29</v>
      </c>
      <c r="B75" s="520" t="s">
        <v>405</v>
      </c>
      <c r="C75" s="521"/>
      <c r="D75" s="430" t="s">
        <v>450</v>
      </c>
    </row>
    <row r="76" spans="1:4" s="59" customFormat="1" ht="150.75" thickBot="1">
      <c r="A76" s="87">
        <v>30</v>
      </c>
      <c r="B76" s="520" t="s">
        <v>406</v>
      </c>
      <c r="C76" s="521"/>
      <c r="D76" s="427" t="s">
        <v>449</v>
      </c>
    </row>
    <row r="77" spans="1:4" s="85" customFormat="1" ht="16.5" customHeight="1" thickBot="1">
      <c r="A77" s="517" t="s">
        <v>407</v>
      </c>
      <c r="B77" s="518"/>
      <c r="C77" s="518"/>
      <c r="D77" s="519"/>
    </row>
    <row r="78" spans="1:4" ht="15" customHeight="1" thickBot="1">
      <c r="A78" s="522">
        <v>31</v>
      </c>
      <c r="B78" s="522" t="s">
        <v>408</v>
      </c>
      <c r="C78" s="417" t="s">
        <v>334</v>
      </c>
      <c r="D78" s="417" t="s">
        <v>335</v>
      </c>
    </row>
    <row r="79" spans="1:4" ht="15" customHeight="1">
      <c r="A79" s="523"/>
      <c r="B79" s="523"/>
      <c r="C79" s="31" t="s">
        <v>409</v>
      </c>
      <c r="D79" s="31"/>
    </row>
    <row r="80" spans="1:4" ht="15" customHeight="1">
      <c r="A80" s="523"/>
      <c r="B80" s="523"/>
      <c r="C80" s="43" t="s">
        <v>410</v>
      </c>
      <c r="D80" s="43"/>
    </row>
    <row r="81" spans="1:4" ht="15" customHeight="1">
      <c r="A81" s="523"/>
      <c r="B81" s="523"/>
      <c r="C81" s="43" t="s">
        <v>411</v>
      </c>
      <c r="D81" s="43" t="s">
        <v>411</v>
      </c>
    </row>
    <row r="82" spans="1:4" ht="15" customHeight="1">
      <c r="A82" s="523"/>
      <c r="B82" s="523"/>
      <c r="C82" s="43" t="s">
        <v>412</v>
      </c>
      <c r="D82" s="43"/>
    </row>
    <row r="83" spans="1:4" ht="15" customHeight="1" thickBot="1">
      <c r="A83" s="524"/>
      <c r="B83" s="524"/>
      <c r="C83" s="46" t="s">
        <v>413</v>
      </c>
      <c r="D83" s="46"/>
    </row>
    <row r="84" spans="1:4" ht="15" customHeight="1" thickBot="1">
      <c r="A84" s="522">
        <v>32</v>
      </c>
      <c r="B84" s="522" t="s">
        <v>414</v>
      </c>
      <c r="C84" s="417" t="s">
        <v>334</v>
      </c>
      <c r="D84" s="417" t="s">
        <v>335</v>
      </c>
    </row>
    <row r="85" spans="1:4" ht="15" customHeight="1">
      <c r="A85" s="523"/>
      <c r="B85" s="523"/>
      <c r="C85" s="31" t="s">
        <v>415</v>
      </c>
      <c r="D85" s="31"/>
    </row>
    <row r="86" spans="1:4" ht="15" customHeight="1">
      <c r="A86" s="523"/>
      <c r="B86" s="523"/>
      <c r="C86" s="43" t="s">
        <v>416</v>
      </c>
      <c r="D86" s="43" t="s">
        <v>416</v>
      </c>
    </row>
    <row r="87" spans="1:4" ht="15" customHeight="1">
      <c r="A87" s="523"/>
      <c r="B87" s="523"/>
      <c r="C87" s="43" t="s">
        <v>417</v>
      </c>
      <c r="D87" s="43"/>
    </row>
    <row r="88" spans="1:4" ht="15" customHeight="1">
      <c r="A88" s="523"/>
      <c r="B88" s="523"/>
      <c r="C88" s="43" t="s">
        <v>418</v>
      </c>
      <c r="D88" s="43"/>
    </row>
    <row r="89" spans="1:4" ht="15" customHeight="1">
      <c r="A89" s="523"/>
      <c r="B89" s="523"/>
      <c r="C89" s="43" t="s">
        <v>419</v>
      </c>
      <c r="D89" s="43"/>
    </row>
    <row r="90" spans="1:4" ht="15" customHeight="1">
      <c r="A90" s="523"/>
      <c r="B90" s="523"/>
      <c r="C90" s="43" t="s">
        <v>420</v>
      </c>
      <c r="D90" s="43"/>
    </row>
    <row r="91" spans="1:4" ht="15" customHeight="1">
      <c r="A91" s="523"/>
      <c r="B91" s="523"/>
      <c r="C91" s="43" t="s">
        <v>421</v>
      </c>
      <c r="D91" s="43"/>
    </row>
    <row r="92" spans="1:4" ht="15" customHeight="1">
      <c r="A92" s="523"/>
      <c r="B92" s="523"/>
      <c r="C92" s="43" t="s">
        <v>422</v>
      </c>
      <c r="D92" s="43"/>
    </row>
    <row r="93" spans="1:4" ht="15" customHeight="1">
      <c r="A93" s="523"/>
      <c r="B93" s="523"/>
      <c r="C93" s="43" t="s">
        <v>423</v>
      </c>
      <c r="D93" s="43"/>
    </row>
    <row r="94" spans="1:4" ht="15" customHeight="1">
      <c r="A94" s="523"/>
      <c r="B94" s="523"/>
      <c r="C94" s="43" t="s">
        <v>424</v>
      </c>
      <c r="D94" s="43"/>
    </row>
    <row r="95" spans="1:4" ht="15" customHeight="1">
      <c r="A95" s="523"/>
      <c r="B95" s="523"/>
      <c r="C95" s="43" t="s">
        <v>425</v>
      </c>
      <c r="D95" s="43"/>
    </row>
    <row r="96" spans="1:4" ht="15" customHeight="1" thickBot="1">
      <c r="A96" s="524"/>
      <c r="B96" s="524"/>
      <c r="C96" s="46" t="s">
        <v>426</v>
      </c>
      <c r="D96" s="46"/>
    </row>
    <row r="97" spans="1:4" ht="15" customHeight="1" thickBot="1">
      <c r="A97" s="522">
        <v>33</v>
      </c>
      <c r="B97" s="522" t="s">
        <v>427</v>
      </c>
      <c r="C97" s="422" t="s">
        <v>334</v>
      </c>
      <c r="D97" s="422" t="s">
        <v>335</v>
      </c>
    </row>
    <row r="98" spans="1:4" ht="15" customHeight="1">
      <c r="A98" s="523"/>
      <c r="B98" s="523"/>
      <c r="C98" s="31" t="s">
        <v>428</v>
      </c>
      <c r="D98" s="31"/>
    </row>
    <row r="99" spans="1:4" ht="15" customHeight="1">
      <c r="A99" s="523"/>
      <c r="B99" s="523"/>
      <c r="C99" s="43" t="s">
        <v>429</v>
      </c>
      <c r="D99" s="43"/>
    </row>
    <row r="100" spans="1:4" ht="15" customHeight="1">
      <c r="A100" s="523"/>
      <c r="B100" s="523"/>
      <c r="C100" s="43" t="s">
        <v>430</v>
      </c>
      <c r="D100" s="43"/>
    </row>
    <row r="101" spans="1:4" ht="15" customHeight="1">
      <c r="A101" s="523"/>
      <c r="B101" s="523"/>
      <c r="C101" s="43" t="s">
        <v>431</v>
      </c>
      <c r="D101" s="43"/>
    </row>
    <row r="102" spans="1:4" ht="15" customHeight="1">
      <c r="A102" s="523"/>
      <c r="B102" s="523"/>
      <c r="C102" s="43" t="s">
        <v>432</v>
      </c>
      <c r="D102" s="43"/>
    </row>
    <row r="103" spans="1:4" ht="15" customHeight="1">
      <c r="A103" s="523"/>
      <c r="B103" s="523"/>
      <c r="C103" s="43" t="s">
        <v>433</v>
      </c>
      <c r="D103" s="43"/>
    </row>
    <row r="104" spans="1:4" ht="15" customHeight="1">
      <c r="A104" s="523"/>
      <c r="B104" s="523"/>
      <c r="C104" s="43" t="s">
        <v>434</v>
      </c>
      <c r="D104" s="43"/>
    </row>
    <row r="105" spans="1:4" ht="15" customHeight="1">
      <c r="A105" s="523"/>
      <c r="B105" s="523"/>
      <c r="C105" s="43" t="s">
        <v>435</v>
      </c>
      <c r="D105" s="43"/>
    </row>
    <row r="106" spans="1:4" ht="15" customHeight="1">
      <c r="A106" s="523"/>
      <c r="B106" s="523"/>
      <c r="C106" s="43" t="s">
        <v>436</v>
      </c>
      <c r="D106" s="43"/>
    </row>
    <row r="107" spans="1:4" ht="15" customHeight="1">
      <c r="A107" s="523"/>
      <c r="B107" s="523"/>
      <c r="C107" s="43" t="s">
        <v>437</v>
      </c>
      <c r="D107" s="43"/>
    </row>
    <row r="108" spans="1:4" ht="15" customHeight="1">
      <c r="A108" s="523"/>
      <c r="B108" s="523"/>
      <c r="C108" s="43" t="s">
        <v>438</v>
      </c>
      <c r="D108" s="43"/>
    </row>
    <row r="109" spans="1:4" ht="15" customHeight="1">
      <c r="A109" s="523"/>
      <c r="B109" s="523"/>
      <c r="C109" s="43" t="s">
        <v>439</v>
      </c>
      <c r="D109" s="43"/>
    </row>
    <row r="110" spans="1:4" ht="15" customHeight="1" thickBot="1">
      <c r="A110" s="524"/>
      <c r="B110" s="524"/>
      <c r="C110" s="46" t="s">
        <v>440</v>
      </c>
      <c r="D110" s="46"/>
    </row>
    <row r="111" spans="1:4" s="59" customFormat="1" ht="33" customHeight="1" thickBot="1">
      <c r="A111" s="87">
        <v>34</v>
      </c>
      <c r="B111" s="520" t="s">
        <v>441</v>
      </c>
      <c r="C111" s="521"/>
      <c r="D111" s="427" t="s">
        <v>442</v>
      </c>
    </row>
    <row r="112" spans="1:4" s="59" customFormat="1" ht="15" customHeight="1" thickBot="1">
      <c r="A112" s="87">
        <v>35</v>
      </c>
      <c r="B112" s="520" t="s">
        <v>443</v>
      </c>
      <c r="C112" s="521"/>
      <c r="D112" s="428">
        <v>36000</v>
      </c>
    </row>
    <row r="113" spans="1:4" s="59" customFormat="1" ht="15" customHeight="1" thickBot="1">
      <c r="A113" s="87">
        <v>36</v>
      </c>
      <c r="B113" s="520" t="s">
        <v>444</v>
      </c>
      <c r="C113" s="521"/>
      <c r="D113" s="427" t="s">
        <v>445</v>
      </c>
    </row>
    <row r="114" ht="12.75" customHeight="1"/>
    <row r="115" ht="12.75" customHeight="1"/>
    <row r="116" spans="1:4" ht="34.5" customHeight="1">
      <c r="A116" s="530" t="s">
        <v>446</v>
      </c>
      <c r="B116" s="530"/>
      <c r="C116" s="530"/>
      <c r="D116" s="530"/>
    </row>
  </sheetData>
  <sheetProtection/>
  <mergeCells count="54">
    <mergeCell ref="B111:C111"/>
    <mergeCell ref="B112:C112"/>
    <mergeCell ref="B113:C113"/>
    <mergeCell ref="A116:D116"/>
    <mergeCell ref="A77:D77"/>
    <mergeCell ref="A78:A83"/>
    <mergeCell ref="B78:B83"/>
    <mergeCell ref="A84:A96"/>
    <mergeCell ref="B84:B96"/>
    <mergeCell ref="A97:A110"/>
    <mergeCell ref="B97:B110"/>
    <mergeCell ref="B71:C71"/>
    <mergeCell ref="A72:D72"/>
    <mergeCell ref="B73:C73"/>
    <mergeCell ref="B74:C74"/>
    <mergeCell ref="B75:C75"/>
    <mergeCell ref="B76:C76"/>
    <mergeCell ref="B65:C65"/>
    <mergeCell ref="B66:C66"/>
    <mergeCell ref="B67:C67"/>
    <mergeCell ref="B68:C68"/>
    <mergeCell ref="B69:C69"/>
    <mergeCell ref="B70:C70"/>
    <mergeCell ref="B59:C59"/>
    <mergeCell ref="B60:C60"/>
    <mergeCell ref="A61:D61"/>
    <mergeCell ref="B62:C62"/>
    <mergeCell ref="B63:C63"/>
    <mergeCell ref="B64:C64"/>
    <mergeCell ref="B45:C45"/>
    <mergeCell ref="A46:A49"/>
    <mergeCell ref="B46:B49"/>
    <mergeCell ref="A50:A57"/>
    <mergeCell ref="B50:B57"/>
    <mergeCell ref="B58:C58"/>
    <mergeCell ref="A26:A37"/>
    <mergeCell ref="B26:B37"/>
    <mergeCell ref="A38:A42"/>
    <mergeCell ref="B38:B42"/>
    <mergeCell ref="B43:C43"/>
    <mergeCell ref="A44:D44"/>
    <mergeCell ref="B13:C13"/>
    <mergeCell ref="B14:C14"/>
    <mergeCell ref="A15:A17"/>
    <mergeCell ref="B15:B17"/>
    <mergeCell ref="B18:C18"/>
    <mergeCell ref="A19:A25"/>
    <mergeCell ref="B19:B25"/>
    <mergeCell ref="A1:D1"/>
    <mergeCell ref="B3:C3"/>
    <mergeCell ref="A4:D4"/>
    <mergeCell ref="B5:C5"/>
    <mergeCell ref="A6:A12"/>
    <mergeCell ref="B6:B12"/>
  </mergeCells>
  <printOptions/>
  <pageMargins left="0.31496062992125984" right="0.11811023622047245" top="0.15748031496062992" bottom="0.15748031496062992" header="0.31496062992125984" footer="0.31496062992125984"/>
  <pageSetup horizontalDpi="600" verticalDpi="600" orientation="portrait" paperSize="9" scale="65" r:id="rId1"/>
</worksheet>
</file>

<file path=xl/worksheets/sheet10.xml><?xml version="1.0" encoding="utf-8"?>
<worksheet xmlns="http://schemas.openxmlformats.org/spreadsheetml/2006/main" xmlns:r="http://schemas.openxmlformats.org/officeDocument/2006/relationships">
  <sheetPr>
    <tabColor rgb="FFFFFF00"/>
  </sheetPr>
  <dimension ref="A1:AC24"/>
  <sheetViews>
    <sheetView zoomScalePageLayoutView="0" workbookViewId="0" topLeftCell="C1">
      <selection activeCell="P11" sqref="P11"/>
    </sheetView>
  </sheetViews>
  <sheetFormatPr defaultColWidth="9.140625" defaultRowHeight="12.75"/>
  <cols>
    <col min="1" max="1" width="11.8515625" style="0" customWidth="1"/>
    <col min="2" max="2" width="11.00390625" style="0" customWidth="1"/>
    <col min="3" max="3" width="10.8515625" style="0" customWidth="1"/>
    <col min="4" max="4" width="6.421875" style="0" customWidth="1"/>
    <col min="5" max="5" width="10.7109375" style="0" customWidth="1"/>
    <col min="6" max="6" width="20.8515625" style="0" customWidth="1"/>
    <col min="7" max="13" width="9.140625" style="0" hidden="1" customWidth="1"/>
    <col min="14" max="14" width="0.13671875" style="0" customWidth="1"/>
    <col min="15" max="15" width="13.140625" style="0" customWidth="1"/>
    <col min="16" max="17" width="12.00390625" style="0" customWidth="1"/>
    <col min="18" max="18" width="11.140625" style="0" customWidth="1"/>
    <col min="19" max="19" width="10.8515625" style="0" customWidth="1"/>
    <col min="20" max="20" width="0.13671875" style="0" customWidth="1"/>
    <col min="21" max="21" width="13.00390625" style="0" customWidth="1"/>
    <col min="22" max="22" width="10.140625" style="0" customWidth="1"/>
    <col min="23" max="23" width="11.28125" style="0" customWidth="1"/>
    <col min="24" max="24" width="10.7109375" style="0" hidden="1" customWidth="1"/>
    <col min="25" max="25" width="11.140625" style="0" customWidth="1"/>
    <col min="26" max="26" width="10.140625" style="0" customWidth="1"/>
    <col min="27" max="27" width="12.8515625" style="0" customWidth="1"/>
    <col min="28" max="28" width="10.7109375" style="0" hidden="1" customWidth="1"/>
    <col min="29" max="29" width="0.13671875" style="0" customWidth="1"/>
  </cols>
  <sheetData>
    <row r="1" spans="15:20" ht="16.5" customHeight="1" thickBot="1">
      <c r="O1" s="767" t="s">
        <v>478</v>
      </c>
      <c r="P1" s="768"/>
      <c r="Q1" s="768"/>
      <c r="R1" s="768"/>
      <c r="S1" s="768"/>
      <c r="T1" s="769"/>
    </row>
    <row r="2" spans="1:29" ht="13.5" thickBot="1">
      <c r="A2" s="3" t="s">
        <v>129</v>
      </c>
      <c r="B2" s="3"/>
      <c r="C2" s="3"/>
      <c r="D2" s="3"/>
      <c r="E2" s="3"/>
      <c r="F2" s="3"/>
      <c r="G2" s="367"/>
      <c r="H2" s="367"/>
      <c r="I2" s="367"/>
      <c r="J2" s="367"/>
      <c r="K2" s="367"/>
      <c r="L2" s="367"/>
      <c r="M2" s="367"/>
      <c r="N2" s="367"/>
      <c r="O2" s="367"/>
      <c r="P2" s="367"/>
      <c r="Q2" s="367"/>
      <c r="R2" s="367"/>
      <c r="S2" s="367"/>
      <c r="T2" s="367"/>
      <c r="U2" s="367"/>
      <c r="V2" s="367"/>
      <c r="W2" s="367"/>
      <c r="X2" s="367"/>
      <c r="Y2" s="367"/>
      <c r="Z2" s="367"/>
      <c r="AA2" s="367"/>
      <c r="AB2" s="367"/>
      <c r="AC2" s="367"/>
    </row>
    <row r="3" spans="1:29" ht="42" customHeight="1" thickBot="1">
      <c r="A3" s="788" t="s">
        <v>17</v>
      </c>
      <c r="B3" s="789"/>
      <c r="C3" s="789"/>
      <c r="D3" s="789"/>
      <c r="E3" s="789"/>
      <c r="F3" s="790"/>
      <c r="G3" s="7">
        <v>2006</v>
      </c>
      <c r="H3" s="7">
        <v>2007</v>
      </c>
      <c r="I3" s="7" t="s">
        <v>45</v>
      </c>
      <c r="J3" s="7" t="s">
        <v>130</v>
      </c>
      <c r="K3" s="7" t="s">
        <v>131</v>
      </c>
      <c r="L3" s="7" t="s">
        <v>46</v>
      </c>
      <c r="M3" s="7" t="s">
        <v>10</v>
      </c>
      <c r="N3" s="354" t="s">
        <v>120</v>
      </c>
      <c r="O3" s="470" t="s">
        <v>170</v>
      </c>
      <c r="P3" s="462" t="s">
        <v>174</v>
      </c>
      <c r="Q3" s="791" t="s">
        <v>286</v>
      </c>
      <c r="R3" s="792"/>
      <c r="S3" s="792"/>
      <c r="T3" s="793"/>
      <c r="U3" s="791" t="s">
        <v>310</v>
      </c>
      <c r="V3" s="792"/>
      <c r="W3" s="792"/>
      <c r="X3" s="793"/>
      <c r="Y3" s="791" t="s">
        <v>467</v>
      </c>
      <c r="Z3" s="792"/>
      <c r="AA3" s="792"/>
      <c r="AB3" s="793"/>
      <c r="AC3" s="784" t="s">
        <v>321</v>
      </c>
    </row>
    <row r="4" spans="1:29" ht="91.5" customHeight="1" thickBot="1">
      <c r="A4" s="767" t="s">
        <v>478</v>
      </c>
      <c r="B4" s="768"/>
      <c r="C4" s="768"/>
      <c r="D4" s="768"/>
      <c r="E4" s="768"/>
      <c r="F4" s="769"/>
      <c r="G4" s="9" t="s">
        <v>132</v>
      </c>
      <c r="H4" s="9" t="s">
        <v>132</v>
      </c>
      <c r="I4" s="182" t="s">
        <v>132</v>
      </c>
      <c r="J4" s="208" t="s">
        <v>132</v>
      </c>
      <c r="K4" s="208" t="s">
        <v>132</v>
      </c>
      <c r="L4" s="208" t="s">
        <v>132</v>
      </c>
      <c r="M4" s="208" t="s">
        <v>132</v>
      </c>
      <c r="N4" s="382" t="s">
        <v>132</v>
      </c>
      <c r="O4" s="509" t="s">
        <v>132</v>
      </c>
      <c r="P4" s="509" t="s">
        <v>132</v>
      </c>
      <c r="Q4" s="203" t="s">
        <v>118</v>
      </c>
      <c r="R4" s="443" t="s">
        <v>484</v>
      </c>
      <c r="S4" s="207" t="s">
        <v>119</v>
      </c>
      <c r="T4" s="447" t="s">
        <v>132</v>
      </c>
      <c r="U4" s="203" t="s">
        <v>118</v>
      </c>
      <c r="V4" s="382" t="s">
        <v>485</v>
      </c>
      <c r="W4" s="207" t="s">
        <v>119</v>
      </c>
      <c r="X4" s="382" t="s">
        <v>132</v>
      </c>
      <c r="Y4" s="203" t="s">
        <v>118</v>
      </c>
      <c r="Z4" s="382" t="s">
        <v>322</v>
      </c>
      <c r="AA4" s="207" t="s">
        <v>119</v>
      </c>
      <c r="AB4" s="382" t="s">
        <v>132</v>
      </c>
      <c r="AC4" s="536"/>
    </row>
    <row r="5" spans="1:29" ht="19.5" customHeight="1" thickBot="1">
      <c r="A5" s="785" t="s">
        <v>18</v>
      </c>
      <c r="B5" s="786"/>
      <c r="C5" s="786"/>
      <c r="D5" s="786"/>
      <c r="E5" s="786"/>
      <c r="F5" s="787"/>
      <c r="G5" s="10" t="e">
        <f>#REF!+G7+#REF!+#REF!+#REF!</f>
        <v>#REF!</v>
      </c>
      <c r="H5" s="10" t="e">
        <f>#REF!+H7+#REF!+#REF!+#REF!</f>
        <v>#REF!</v>
      </c>
      <c r="I5" s="10" t="e">
        <f>#REF!+I7+#REF!+#REF!+#REF!</f>
        <v>#REF!</v>
      </c>
      <c r="J5" s="10" t="e">
        <f>#REF!+J7+#REF!+#REF!+#REF!</f>
        <v>#REF!</v>
      </c>
      <c r="K5" s="10" t="e">
        <f>#REF!+K7+#REF!+#REF!+#REF!</f>
        <v>#REF!</v>
      </c>
      <c r="L5" s="10" t="e">
        <f>#REF!+L7+#REF!+#REF!+#REF!</f>
        <v>#REF!</v>
      </c>
      <c r="M5" s="10" t="e">
        <f>#REF!+M7+#REF!+#REF!+#REF!</f>
        <v>#REF!</v>
      </c>
      <c r="N5" s="10">
        <f>N7</f>
        <v>1000000</v>
      </c>
      <c r="O5" s="10">
        <f aca="true" t="shared" si="0" ref="O5:AA5">O7</f>
        <v>2500000</v>
      </c>
      <c r="P5" s="10">
        <f>P7</f>
        <v>2000000</v>
      </c>
      <c r="Q5" s="10">
        <f t="shared" si="0"/>
        <v>0</v>
      </c>
      <c r="R5" s="10">
        <f t="shared" si="0"/>
        <v>0</v>
      </c>
      <c r="S5" s="10">
        <f>S7</f>
        <v>0</v>
      </c>
      <c r="T5" s="10">
        <f t="shared" si="0"/>
        <v>0</v>
      </c>
      <c r="U5" s="10">
        <f t="shared" si="0"/>
        <v>0</v>
      </c>
      <c r="V5" s="10">
        <f t="shared" si="0"/>
        <v>0</v>
      </c>
      <c r="W5" s="10">
        <f t="shared" si="0"/>
        <v>0</v>
      </c>
      <c r="X5" s="10">
        <f t="shared" si="0"/>
        <v>0</v>
      </c>
      <c r="Y5" s="10">
        <f t="shared" si="0"/>
        <v>0</v>
      </c>
      <c r="Z5" s="10">
        <f t="shared" si="0"/>
        <v>0</v>
      </c>
      <c r="AA5" s="10">
        <f t="shared" si="0"/>
        <v>0</v>
      </c>
      <c r="AB5" s="10" t="e">
        <f>#REF!+AB7+#REF!+#REF!+#REF!</f>
        <v>#REF!</v>
      </c>
      <c r="AC5" s="10" t="e">
        <f>#REF!+AC7+#REF!+#REF!+#REF!</f>
        <v>#REF!</v>
      </c>
    </row>
    <row r="6" spans="1:29" ht="15" thickBot="1">
      <c r="A6" s="32"/>
      <c r="B6" s="33"/>
      <c r="C6" s="34"/>
      <c r="D6" s="34"/>
      <c r="E6" s="34"/>
      <c r="F6" s="34"/>
      <c r="G6" s="35"/>
      <c r="H6" s="35"/>
      <c r="I6" s="35"/>
      <c r="J6" s="35"/>
      <c r="K6" s="35"/>
      <c r="L6" s="35"/>
      <c r="M6" s="35"/>
      <c r="N6" s="392"/>
      <c r="O6" s="392"/>
      <c r="P6" s="392"/>
      <c r="Q6" s="392"/>
      <c r="R6" s="393"/>
      <c r="S6" s="392"/>
      <c r="T6" s="393"/>
      <c r="U6" s="392"/>
      <c r="V6" s="392"/>
      <c r="W6" s="392"/>
      <c r="X6" s="392"/>
      <c r="Y6" s="392"/>
      <c r="Z6" s="392"/>
      <c r="AA6" s="392"/>
      <c r="AB6" s="392"/>
      <c r="AC6" s="394"/>
    </row>
    <row r="7" spans="1:29" ht="29.25" customHeight="1" thickBot="1">
      <c r="A7" s="36"/>
      <c r="B7" s="776" t="s">
        <v>92</v>
      </c>
      <c r="C7" s="777"/>
      <c r="D7" s="777"/>
      <c r="E7" s="777"/>
      <c r="F7" s="778"/>
      <c r="G7" s="37">
        <f aca="true" t="shared" si="1" ref="G7:Y8">G8</f>
        <v>500000</v>
      </c>
      <c r="H7" s="37">
        <f t="shared" si="1"/>
        <v>927000</v>
      </c>
      <c r="I7" s="38">
        <f t="shared" si="1"/>
        <v>820000</v>
      </c>
      <c r="J7" s="37">
        <f t="shared" si="1"/>
        <v>825000</v>
      </c>
      <c r="K7" s="37">
        <f t="shared" si="1"/>
        <v>850000</v>
      </c>
      <c r="L7" s="37">
        <f t="shared" si="1"/>
        <v>400000</v>
      </c>
      <c r="M7" s="37">
        <f t="shared" si="1"/>
        <v>1000000</v>
      </c>
      <c r="N7" s="37">
        <f t="shared" si="1"/>
        <v>1000000</v>
      </c>
      <c r="O7" s="37">
        <f t="shared" si="1"/>
        <v>2500000</v>
      </c>
      <c r="P7" s="37">
        <f t="shared" si="1"/>
        <v>2000000</v>
      </c>
      <c r="Q7" s="183">
        <f t="shared" si="1"/>
        <v>0</v>
      </c>
      <c r="R7" s="444">
        <f t="shared" si="1"/>
        <v>0</v>
      </c>
      <c r="S7" s="209">
        <f t="shared" si="1"/>
        <v>0</v>
      </c>
      <c r="T7" s="38">
        <f t="shared" si="1"/>
        <v>0</v>
      </c>
      <c r="U7" s="183">
        <f t="shared" si="1"/>
        <v>0</v>
      </c>
      <c r="V7" s="37">
        <f t="shared" si="1"/>
        <v>0</v>
      </c>
      <c r="W7" s="209">
        <f t="shared" si="1"/>
        <v>0</v>
      </c>
      <c r="X7" s="37">
        <f t="shared" si="1"/>
        <v>0</v>
      </c>
      <c r="Y7" s="183">
        <f t="shared" si="1"/>
        <v>0</v>
      </c>
      <c r="Z7" s="37">
        <f aca="true" t="shared" si="2" ref="Z7:AB8">Z8</f>
        <v>0</v>
      </c>
      <c r="AA7" s="209">
        <f t="shared" si="2"/>
        <v>0</v>
      </c>
      <c r="AB7" s="37">
        <f t="shared" si="2"/>
        <v>0</v>
      </c>
      <c r="AC7" s="37">
        <f>AC8</f>
        <v>0</v>
      </c>
    </row>
    <row r="8" spans="1:29" ht="15.75" thickBot="1">
      <c r="A8" s="779" t="s">
        <v>469</v>
      </c>
      <c r="B8" s="782"/>
      <c r="C8" s="782"/>
      <c r="D8" s="782"/>
      <c r="E8" s="782"/>
      <c r="F8" s="783"/>
      <c r="G8" s="29">
        <f t="shared" si="1"/>
        <v>500000</v>
      </c>
      <c r="H8" s="29">
        <f t="shared" si="1"/>
        <v>927000</v>
      </c>
      <c r="I8" s="30">
        <f t="shared" si="1"/>
        <v>820000</v>
      </c>
      <c r="J8" s="29">
        <f t="shared" si="1"/>
        <v>825000</v>
      </c>
      <c r="K8" s="29">
        <f t="shared" si="1"/>
        <v>850000</v>
      </c>
      <c r="L8" s="29">
        <f t="shared" si="1"/>
        <v>400000</v>
      </c>
      <c r="M8" s="29">
        <f t="shared" si="1"/>
        <v>1000000</v>
      </c>
      <c r="N8" s="399">
        <f t="shared" si="1"/>
        <v>1000000</v>
      </c>
      <c r="O8" s="399">
        <f t="shared" si="1"/>
        <v>2500000</v>
      </c>
      <c r="P8" s="399">
        <f t="shared" si="1"/>
        <v>2000000</v>
      </c>
      <c r="Q8" s="400">
        <f t="shared" si="1"/>
        <v>0</v>
      </c>
      <c r="R8" s="445">
        <f t="shared" si="1"/>
        <v>0</v>
      </c>
      <c r="S8" s="401">
        <f t="shared" si="1"/>
        <v>0</v>
      </c>
      <c r="T8" s="450">
        <f t="shared" si="1"/>
        <v>0</v>
      </c>
      <c r="U8" s="400">
        <f t="shared" si="1"/>
        <v>0</v>
      </c>
      <c r="V8" s="399">
        <f t="shared" si="1"/>
        <v>0</v>
      </c>
      <c r="W8" s="401">
        <f t="shared" si="1"/>
        <v>0</v>
      </c>
      <c r="X8" s="399">
        <f t="shared" si="1"/>
        <v>0</v>
      </c>
      <c r="Y8" s="400">
        <f t="shared" si="1"/>
        <v>0</v>
      </c>
      <c r="Z8" s="399">
        <f t="shared" si="2"/>
        <v>0</v>
      </c>
      <c r="AA8" s="401">
        <f t="shared" si="2"/>
        <v>0</v>
      </c>
      <c r="AB8" s="399">
        <f t="shared" si="2"/>
        <v>0</v>
      </c>
      <c r="AC8" s="399">
        <f>AC9</f>
        <v>0</v>
      </c>
    </row>
    <row r="9" spans="1:29" ht="15.75" thickBot="1">
      <c r="A9" s="780"/>
      <c r="B9" s="11" t="s">
        <v>135</v>
      </c>
      <c r="C9" s="11" t="s">
        <v>136</v>
      </c>
      <c r="D9" s="11">
        <v>2</v>
      </c>
      <c r="E9" s="12" t="s">
        <v>133</v>
      </c>
      <c r="F9" s="184" t="s">
        <v>134</v>
      </c>
      <c r="G9" s="13">
        <f aca="true" t="shared" si="3" ref="G9:AC9">SUM(G10:G13)</f>
        <v>500000</v>
      </c>
      <c r="H9" s="13">
        <f t="shared" si="3"/>
        <v>927000</v>
      </c>
      <c r="I9" s="14">
        <f t="shared" si="3"/>
        <v>820000</v>
      </c>
      <c r="J9" s="13">
        <f aca="true" t="shared" si="4" ref="J9:P9">SUM(J10:J13)</f>
        <v>825000</v>
      </c>
      <c r="K9" s="13">
        <f t="shared" si="4"/>
        <v>850000</v>
      </c>
      <c r="L9" s="13">
        <f t="shared" si="4"/>
        <v>400000</v>
      </c>
      <c r="M9" s="13">
        <f t="shared" si="4"/>
        <v>1000000</v>
      </c>
      <c r="N9" s="385">
        <f t="shared" si="4"/>
        <v>1000000</v>
      </c>
      <c r="O9" s="385">
        <f t="shared" si="4"/>
        <v>2500000</v>
      </c>
      <c r="P9" s="385">
        <f t="shared" si="4"/>
        <v>2000000</v>
      </c>
      <c r="Q9" s="388">
        <f t="shared" si="3"/>
        <v>0</v>
      </c>
      <c r="R9" s="386">
        <f t="shared" si="3"/>
        <v>0</v>
      </c>
      <c r="S9" s="389">
        <f>SUM(S10:S13)</f>
        <v>0</v>
      </c>
      <c r="T9" s="448">
        <f t="shared" si="3"/>
        <v>0</v>
      </c>
      <c r="U9" s="388">
        <f t="shared" si="3"/>
        <v>0</v>
      </c>
      <c r="V9" s="385">
        <f t="shared" si="3"/>
        <v>0</v>
      </c>
      <c r="W9" s="389">
        <f t="shared" si="3"/>
        <v>0</v>
      </c>
      <c r="X9" s="385">
        <f t="shared" si="3"/>
        <v>0</v>
      </c>
      <c r="Y9" s="388">
        <f t="shared" si="3"/>
        <v>0</v>
      </c>
      <c r="Z9" s="385">
        <f t="shared" si="3"/>
        <v>0</v>
      </c>
      <c r="AA9" s="389">
        <f t="shared" si="3"/>
        <v>0</v>
      </c>
      <c r="AB9" s="385">
        <f t="shared" si="3"/>
        <v>0</v>
      </c>
      <c r="AC9" s="385">
        <f t="shared" si="3"/>
        <v>0</v>
      </c>
    </row>
    <row r="10" spans="1:29" ht="15.75" thickBot="1">
      <c r="A10" s="780"/>
      <c r="B10" s="15" t="s">
        <v>285</v>
      </c>
      <c r="C10" s="15" t="s">
        <v>136</v>
      </c>
      <c r="D10" s="15">
        <v>2</v>
      </c>
      <c r="E10" s="15" t="s">
        <v>137</v>
      </c>
      <c r="F10" s="31" t="s">
        <v>138</v>
      </c>
      <c r="G10" s="39">
        <v>300000</v>
      </c>
      <c r="H10" s="39">
        <v>600000</v>
      </c>
      <c r="I10" s="17">
        <v>345000</v>
      </c>
      <c r="J10" s="16">
        <v>330000</v>
      </c>
      <c r="K10" s="16">
        <v>330000</v>
      </c>
      <c r="L10" s="16">
        <v>140000</v>
      </c>
      <c r="M10" s="16">
        <v>480000</v>
      </c>
      <c r="N10" s="433">
        <v>400000</v>
      </c>
      <c r="O10" s="434">
        <v>850000</v>
      </c>
      <c r="P10" s="434">
        <v>400000</v>
      </c>
      <c r="Q10" s="402"/>
      <c r="R10" s="403"/>
      <c r="S10" s="384">
        <f>Q10-R10</f>
        <v>0</v>
      </c>
      <c r="T10" s="451"/>
      <c r="U10" s="403"/>
      <c r="V10" s="403"/>
      <c r="W10" s="384">
        <f>U10-V10</f>
        <v>0</v>
      </c>
      <c r="X10" s="403"/>
      <c r="Y10" s="404"/>
      <c r="Z10" s="403"/>
      <c r="AA10" s="384">
        <f>Y10-Z10</f>
        <v>0</v>
      </c>
      <c r="AB10" s="403"/>
      <c r="AC10" s="383">
        <f>T10+X10+AB10</f>
        <v>0</v>
      </c>
    </row>
    <row r="11" spans="1:29" ht="15" thickBot="1">
      <c r="A11" s="780"/>
      <c r="B11" s="18" t="s">
        <v>285</v>
      </c>
      <c r="C11" s="18" t="s">
        <v>136</v>
      </c>
      <c r="D11" s="18">
        <v>2</v>
      </c>
      <c r="E11" s="18" t="s">
        <v>139</v>
      </c>
      <c r="F11" s="40" t="s">
        <v>93</v>
      </c>
      <c r="G11" s="41">
        <v>0</v>
      </c>
      <c r="H11" s="42">
        <v>300000</v>
      </c>
      <c r="I11" s="20">
        <v>460000</v>
      </c>
      <c r="J11" s="19">
        <v>475000</v>
      </c>
      <c r="K11" s="19">
        <v>500000</v>
      </c>
      <c r="L11" s="19">
        <v>240000</v>
      </c>
      <c r="M11" s="19">
        <v>500000</v>
      </c>
      <c r="N11" s="435">
        <v>570000</v>
      </c>
      <c r="O11" s="435">
        <v>1600000</v>
      </c>
      <c r="P11" s="435">
        <v>1200000</v>
      </c>
      <c r="Q11" s="395"/>
      <c r="R11" s="397"/>
      <c r="S11" s="390">
        <f>Q11-R11</f>
        <v>0</v>
      </c>
      <c r="T11" s="449"/>
      <c r="U11" s="397"/>
      <c r="V11" s="397"/>
      <c r="W11" s="390">
        <f>U11-V11</f>
        <v>0</v>
      </c>
      <c r="X11" s="397"/>
      <c r="Y11" s="396"/>
      <c r="Z11" s="397"/>
      <c r="AA11" s="390">
        <f>Y11-Z11</f>
        <v>0</v>
      </c>
      <c r="AB11" s="397"/>
      <c r="AC11" s="383">
        <f>T11+X11+AB11</f>
        <v>0</v>
      </c>
    </row>
    <row r="12" spans="1:29" ht="15" thickBot="1">
      <c r="A12" s="780"/>
      <c r="B12" s="21" t="s">
        <v>285</v>
      </c>
      <c r="C12" s="21" t="s">
        <v>136</v>
      </c>
      <c r="D12" s="21">
        <v>2</v>
      </c>
      <c r="E12" s="21" t="s">
        <v>94</v>
      </c>
      <c r="F12" s="43" t="s">
        <v>95</v>
      </c>
      <c r="G12" s="44">
        <v>150000</v>
      </c>
      <c r="H12" s="44">
        <v>0</v>
      </c>
      <c r="I12" s="44">
        <v>0</v>
      </c>
      <c r="J12" s="22">
        <v>0</v>
      </c>
      <c r="K12" s="22">
        <v>0</v>
      </c>
      <c r="L12" s="22">
        <v>10000</v>
      </c>
      <c r="M12" s="22">
        <v>1000</v>
      </c>
      <c r="N12" s="435">
        <v>5000</v>
      </c>
      <c r="O12" s="435">
        <v>20000</v>
      </c>
      <c r="P12" s="435">
        <v>200000</v>
      </c>
      <c r="Q12" s="395"/>
      <c r="R12" s="397"/>
      <c r="S12" s="398">
        <f>Q12-R12</f>
        <v>0</v>
      </c>
      <c r="T12" s="449"/>
      <c r="U12" s="397"/>
      <c r="V12" s="397"/>
      <c r="W12" s="398">
        <f>U12-V12</f>
        <v>0</v>
      </c>
      <c r="X12" s="397"/>
      <c r="Y12" s="396"/>
      <c r="Z12" s="397"/>
      <c r="AA12" s="398">
        <f>Y12-Z12</f>
        <v>0</v>
      </c>
      <c r="AB12" s="397"/>
      <c r="AC12" s="383">
        <f>T12+X12+AB12</f>
        <v>0</v>
      </c>
    </row>
    <row r="13" spans="1:29" ht="15" thickBot="1">
      <c r="A13" s="781"/>
      <c r="B13" s="45" t="s">
        <v>285</v>
      </c>
      <c r="C13" s="45" t="s">
        <v>136</v>
      </c>
      <c r="D13" s="45">
        <v>2</v>
      </c>
      <c r="E13" s="45" t="s">
        <v>96</v>
      </c>
      <c r="F13" s="46" t="s">
        <v>97</v>
      </c>
      <c r="G13" s="47">
        <v>50000</v>
      </c>
      <c r="H13" s="47">
        <v>27000</v>
      </c>
      <c r="I13" s="24">
        <v>15000</v>
      </c>
      <c r="J13" s="23">
        <v>20000</v>
      </c>
      <c r="K13" s="23">
        <v>20000</v>
      </c>
      <c r="L13" s="23">
        <v>10000</v>
      </c>
      <c r="M13" s="23">
        <v>19000</v>
      </c>
      <c r="N13" s="436">
        <v>25000</v>
      </c>
      <c r="O13" s="436">
        <v>30000</v>
      </c>
      <c r="P13" s="436">
        <v>200000</v>
      </c>
      <c r="Q13" s="405"/>
      <c r="R13" s="406"/>
      <c r="S13" s="391">
        <f>Q13-R13</f>
        <v>0</v>
      </c>
      <c r="T13" s="452"/>
      <c r="U13" s="406"/>
      <c r="V13" s="406"/>
      <c r="W13" s="391">
        <f>U13-V13</f>
        <v>0</v>
      </c>
      <c r="X13" s="406"/>
      <c r="Y13" s="407"/>
      <c r="Z13" s="406"/>
      <c r="AA13" s="391">
        <f>Y13-Z13</f>
        <v>0</v>
      </c>
      <c r="AB13" s="406"/>
      <c r="AC13" s="383">
        <f>T13+X13+AB13</f>
        <v>0</v>
      </c>
    </row>
    <row r="14" spans="1:29" ht="10.5" customHeight="1">
      <c r="A14" s="26"/>
      <c r="B14" s="26"/>
      <c r="C14" s="52"/>
      <c r="D14" s="52"/>
      <c r="E14" s="52"/>
      <c r="F14" s="52"/>
      <c r="G14" s="53"/>
      <c r="H14" s="53"/>
      <c r="I14" s="53"/>
      <c r="J14" s="53"/>
      <c r="K14" s="53"/>
      <c r="L14" s="53"/>
      <c r="M14" s="53"/>
      <c r="N14" s="393"/>
      <c r="O14" s="393"/>
      <c r="P14" s="393"/>
      <c r="Q14" s="393"/>
      <c r="R14" s="393"/>
      <c r="S14" s="393"/>
      <c r="T14" s="393"/>
      <c r="U14" s="393"/>
      <c r="V14" s="393"/>
      <c r="W14" s="393"/>
      <c r="X14" s="393"/>
      <c r="Y14" s="393"/>
      <c r="Z14" s="393"/>
      <c r="AA14" s="393"/>
      <c r="AB14" s="393"/>
      <c r="AC14" s="393"/>
    </row>
    <row r="15" spans="1:29" ht="14.25" hidden="1">
      <c r="A15" s="26"/>
      <c r="B15" s="26"/>
      <c r="C15" s="52"/>
      <c r="D15" s="52"/>
      <c r="E15" s="52"/>
      <c r="F15" s="52"/>
      <c r="G15" s="53"/>
      <c r="H15" s="53"/>
      <c r="I15" s="53"/>
      <c r="J15" s="53"/>
      <c r="K15" s="53"/>
      <c r="L15" s="53"/>
      <c r="M15" s="53"/>
      <c r="N15" s="393"/>
      <c r="O15" s="393"/>
      <c r="P15" s="393"/>
      <c r="Q15" s="393"/>
      <c r="R15" s="393"/>
      <c r="S15" s="393"/>
      <c r="T15" s="393"/>
      <c r="U15" s="393"/>
      <c r="V15" s="393"/>
      <c r="W15" s="393"/>
      <c r="X15" s="393"/>
      <c r="Y15" s="393"/>
      <c r="Z15" s="393"/>
      <c r="AA15" s="393"/>
      <c r="AB15" s="393"/>
      <c r="AC15" s="393"/>
    </row>
    <row r="16" spans="1:29" ht="14.25">
      <c r="A16" s="25"/>
      <c r="B16" s="26"/>
      <c r="C16" s="26"/>
      <c r="D16" s="26"/>
      <c r="E16" s="26"/>
      <c r="F16" s="26"/>
      <c r="G16" s="27"/>
      <c r="H16" s="27"/>
      <c r="I16" s="27"/>
      <c r="J16" s="27"/>
      <c r="K16" s="27"/>
      <c r="L16" s="27"/>
      <c r="M16" s="27"/>
      <c r="N16" s="408"/>
      <c r="O16" s="408"/>
      <c r="P16" s="408"/>
      <c r="Q16" s="408"/>
      <c r="R16" s="408"/>
      <c r="S16" s="408"/>
      <c r="T16" s="408"/>
      <c r="U16" s="408"/>
      <c r="V16" s="408"/>
      <c r="W16" s="408"/>
      <c r="X16" s="408"/>
      <c r="Y16" s="408"/>
      <c r="Z16" s="408"/>
      <c r="AA16" s="408"/>
      <c r="AB16" s="408"/>
      <c r="AC16" s="409"/>
    </row>
    <row r="17" spans="1:29" ht="15.75" hidden="1" thickBot="1">
      <c r="A17" s="770" t="s">
        <v>175</v>
      </c>
      <c r="B17" s="773"/>
      <c r="C17" s="774"/>
      <c r="D17" s="774"/>
      <c r="E17" s="774"/>
      <c r="F17" s="775"/>
      <c r="G17" s="29">
        <f aca="true" t="shared" si="5" ref="G17:AC17">G18</f>
        <v>3930000</v>
      </c>
      <c r="H17" s="29">
        <f t="shared" si="5"/>
        <v>0</v>
      </c>
      <c r="I17" s="30">
        <f t="shared" si="5"/>
        <v>1000000</v>
      </c>
      <c r="J17" s="29">
        <f t="shared" si="5"/>
        <v>4090000</v>
      </c>
      <c r="K17" s="29">
        <f t="shared" si="5"/>
        <v>4000000</v>
      </c>
      <c r="L17" s="29">
        <f t="shared" si="5"/>
        <v>0</v>
      </c>
      <c r="M17" s="29">
        <f t="shared" si="5"/>
        <v>500000</v>
      </c>
      <c r="N17" s="399">
        <f t="shared" si="5"/>
        <v>0</v>
      </c>
      <c r="O17" s="399">
        <f t="shared" si="5"/>
        <v>0</v>
      </c>
      <c r="P17" s="445"/>
      <c r="Q17" s="400">
        <f t="shared" si="5"/>
        <v>0</v>
      </c>
      <c r="R17" s="445">
        <f t="shared" si="5"/>
        <v>0</v>
      </c>
      <c r="S17" s="465"/>
      <c r="T17" s="450">
        <f t="shared" si="5"/>
        <v>0</v>
      </c>
      <c r="U17" s="400">
        <f t="shared" si="5"/>
        <v>0</v>
      </c>
      <c r="V17" s="399">
        <f t="shared" si="5"/>
        <v>0</v>
      </c>
      <c r="W17" s="401">
        <f t="shared" si="5"/>
        <v>0</v>
      </c>
      <c r="X17" s="399">
        <f t="shared" si="5"/>
        <v>0</v>
      </c>
      <c r="Y17" s="400">
        <f t="shared" si="5"/>
        <v>0</v>
      </c>
      <c r="Z17" s="399">
        <f t="shared" si="5"/>
        <v>0</v>
      </c>
      <c r="AA17" s="401">
        <f t="shared" si="5"/>
        <v>0</v>
      </c>
      <c r="AB17" s="399">
        <f t="shared" si="5"/>
        <v>0</v>
      </c>
      <c r="AC17" s="399">
        <f t="shared" si="5"/>
        <v>0</v>
      </c>
    </row>
    <row r="18" spans="1:29" ht="15.75" hidden="1" thickBot="1">
      <c r="A18" s="771"/>
      <c r="B18" s="11" t="s">
        <v>228</v>
      </c>
      <c r="C18" s="11" t="s">
        <v>100</v>
      </c>
      <c r="D18" s="11">
        <v>2</v>
      </c>
      <c r="E18" s="12" t="s">
        <v>0</v>
      </c>
      <c r="F18" s="184" t="s">
        <v>1</v>
      </c>
      <c r="G18" s="13">
        <f aca="true" t="shared" si="6" ref="G18:AC18">SUM(G19)</f>
        <v>3930000</v>
      </c>
      <c r="H18" s="13">
        <f t="shared" si="6"/>
        <v>0</v>
      </c>
      <c r="I18" s="14">
        <f t="shared" si="6"/>
        <v>1000000</v>
      </c>
      <c r="J18" s="13">
        <f t="shared" si="6"/>
        <v>4090000</v>
      </c>
      <c r="K18" s="13">
        <f t="shared" si="6"/>
        <v>4000000</v>
      </c>
      <c r="L18" s="13">
        <f t="shared" si="6"/>
        <v>0</v>
      </c>
      <c r="M18" s="13">
        <f t="shared" si="6"/>
        <v>500000</v>
      </c>
      <c r="N18" s="385">
        <f t="shared" si="6"/>
        <v>0</v>
      </c>
      <c r="O18" s="385">
        <f t="shared" si="6"/>
        <v>0</v>
      </c>
      <c r="P18" s="386"/>
      <c r="Q18" s="388">
        <f t="shared" si="6"/>
        <v>0</v>
      </c>
      <c r="R18" s="386">
        <f t="shared" si="6"/>
        <v>0</v>
      </c>
      <c r="S18" s="387"/>
      <c r="T18" s="448">
        <f t="shared" si="6"/>
        <v>0</v>
      </c>
      <c r="U18" s="388">
        <f t="shared" si="6"/>
        <v>0</v>
      </c>
      <c r="V18" s="385">
        <f t="shared" si="6"/>
        <v>0</v>
      </c>
      <c r="W18" s="389">
        <f t="shared" si="6"/>
        <v>0</v>
      </c>
      <c r="X18" s="385">
        <f t="shared" si="6"/>
        <v>0</v>
      </c>
      <c r="Y18" s="388">
        <f t="shared" si="6"/>
        <v>0</v>
      </c>
      <c r="Z18" s="385">
        <f t="shared" si="6"/>
        <v>0</v>
      </c>
      <c r="AA18" s="389">
        <f t="shared" si="6"/>
        <v>0</v>
      </c>
      <c r="AB18" s="385">
        <f t="shared" si="6"/>
        <v>0</v>
      </c>
      <c r="AC18" s="385">
        <f t="shared" si="6"/>
        <v>0</v>
      </c>
    </row>
    <row r="19" spans="1:29" ht="21" customHeight="1" hidden="1" thickBot="1">
      <c r="A19" s="772"/>
      <c r="B19" s="48" t="s">
        <v>228</v>
      </c>
      <c r="C19" s="48" t="s">
        <v>100</v>
      </c>
      <c r="D19" s="48">
        <v>2</v>
      </c>
      <c r="E19" s="48" t="s">
        <v>101</v>
      </c>
      <c r="F19" s="49" t="s">
        <v>114</v>
      </c>
      <c r="G19" s="50">
        <v>3930000</v>
      </c>
      <c r="H19" s="50">
        <v>0</v>
      </c>
      <c r="I19" s="51">
        <v>1000000</v>
      </c>
      <c r="J19" s="50">
        <v>4090000</v>
      </c>
      <c r="K19" s="50">
        <v>4000000</v>
      </c>
      <c r="L19" s="50">
        <v>0</v>
      </c>
      <c r="M19" s="50">
        <v>500000</v>
      </c>
      <c r="N19" s="410">
        <v>0</v>
      </c>
      <c r="O19" s="410">
        <v>0</v>
      </c>
      <c r="P19" s="446"/>
      <c r="Q19" s="411">
        <v>0</v>
      </c>
      <c r="R19" s="413"/>
      <c r="S19" s="466"/>
      <c r="T19" s="453"/>
      <c r="U19" s="411">
        <v>0</v>
      </c>
      <c r="V19" s="413"/>
      <c r="W19" s="414">
        <f>U19-V19</f>
        <v>0</v>
      </c>
      <c r="X19" s="413"/>
      <c r="Y19" s="411">
        <v>0</v>
      </c>
      <c r="Z19" s="413"/>
      <c r="AA19" s="414">
        <f>Y19-Z19</f>
        <v>0</v>
      </c>
      <c r="AB19" s="413"/>
      <c r="AC19" s="383">
        <f>O19+T19+X19</f>
        <v>0</v>
      </c>
    </row>
    <row r="20" spans="1:29" ht="14.25" hidden="1">
      <c r="A20" s="25"/>
      <c r="B20" s="26"/>
      <c r="C20" s="26"/>
      <c r="D20" s="26"/>
      <c r="E20" s="26"/>
      <c r="F20" s="26"/>
      <c r="G20" s="27"/>
      <c r="H20" s="27"/>
      <c r="I20" s="27"/>
      <c r="J20" s="27"/>
      <c r="K20" s="27"/>
      <c r="L20" s="27"/>
      <c r="M20" s="27"/>
      <c r="N20" s="408"/>
      <c r="O20" s="408"/>
      <c r="P20" s="408"/>
      <c r="Q20" s="408"/>
      <c r="R20" s="408"/>
      <c r="S20" s="408"/>
      <c r="T20" s="408"/>
      <c r="U20" s="408"/>
      <c r="V20" s="408"/>
      <c r="W20" s="408"/>
      <c r="X20" s="408"/>
      <c r="Y20" s="408"/>
      <c r="Z20" s="408"/>
      <c r="AA20" s="408"/>
      <c r="AB20" s="408"/>
      <c r="AC20" s="409"/>
    </row>
    <row r="21" spans="1:29" ht="15.75" hidden="1" thickBot="1">
      <c r="A21" s="770" t="s">
        <v>61</v>
      </c>
      <c r="B21" s="773"/>
      <c r="C21" s="774"/>
      <c r="D21" s="774"/>
      <c r="E21" s="774"/>
      <c r="F21" s="775"/>
      <c r="G21" s="29">
        <f aca="true" t="shared" si="7" ref="G21:AC21">G22</f>
        <v>0</v>
      </c>
      <c r="H21" s="29">
        <f t="shared" si="7"/>
        <v>0</v>
      </c>
      <c r="I21" s="30">
        <f t="shared" si="7"/>
        <v>261000</v>
      </c>
      <c r="J21" s="29">
        <f t="shared" si="7"/>
        <v>0</v>
      </c>
      <c r="K21" s="29">
        <f t="shared" si="7"/>
        <v>0</v>
      </c>
      <c r="L21" s="29">
        <f t="shared" si="7"/>
        <v>0</v>
      </c>
      <c r="M21" s="29">
        <f t="shared" si="7"/>
        <v>0</v>
      </c>
      <c r="N21" s="399">
        <f t="shared" si="7"/>
        <v>0</v>
      </c>
      <c r="O21" s="399">
        <f t="shared" si="7"/>
        <v>0</v>
      </c>
      <c r="P21" s="445"/>
      <c r="Q21" s="400">
        <f t="shared" si="7"/>
        <v>0</v>
      </c>
      <c r="R21" s="445">
        <f t="shared" si="7"/>
        <v>0</v>
      </c>
      <c r="S21" s="465"/>
      <c r="T21" s="450">
        <f t="shared" si="7"/>
        <v>0</v>
      </c>
      <c r="U21" s="400">
        <f t="shared" si="7"/>
        <v>0</v>
      </c>
      <c r="V21" s="399">
        <f t="shared" si="7"/>
        <v>0</v>
      </c>
      <c r="W21" s="401">
        <f t="shared" si="7"/>
        <v>0</v>
      </c>
      <c r="X21" s="399">
        <f t="shared" si="7"/>
        <v>0</v>
      </c>
      <c r="Y21" s="400">
        <f t="shared" si="7"/>
        <v>0</v>
      </c>
      <c r="Z21" s="399">
        <f t="shared" si="7"/>
        <v>0</v>
      </c>
      <c r="AA21" s="401">
        <f t="shared" si="7"/>
        <v>0</v>
      </c>
      <c r="AB21" s="399">
        <f t="shared" si="7"/>
        <v>0</v>
      </c>
      <c r="AC21" s="399">
        <f t="shared" si="7"/>
        <v>0</v>
      </c>
    </row>
    <row r="22" spans="1:29" ht="15.75" hidden="1" thickBot="1">
      <c r="A22" s="771"/>
      <c r="B22" s="11" t="s">
        <v>228</v>
      </c>
      <c r="C22" s="11" t="s">
        <v>100</v>
      </c>
      <c r="D22" s="11">
        <v>2</v>
      </c>
      <c r="E22" s="12" t="s">
        <v>2</v>
      </c>
      <c r="F22" s="184" t="s">
        <v>6</v>
      </c>
      <c r="G22" s="13">
        <f aca="true" t="shared" si="8" ref="G22:AC22">SUM(G23)</f>
        <v>0</v>
      </c>
      <c r="H22" s="13">
        <f t="shared" si="8"/>
        <v>0</v>
      </c>
      <c r="I22" s="14">
        <f t="shared" si="8"/>
        <v>261000</v>
      </c>
      <c r="J22" s="13">
        <f t="shared" si="8"/>
        <v>0</v>
      </c>
      <c r="K22" s="13">
        <f t="shared" si="8"/>
        <v>0</v>
      </c>
      <c r="L22" s="13">
        <f t="shared" si="8"/>
        <v>0</v>
      </c>
      <c r="M22" s="13">
        <f t="shared" si="8"/>
        <v>0</v>
      </c>
      <c r="N22" s="385">
        <f t="shared" si="8"/>
        <v>0</v>
      </c>
      <c r="O22" s="385">
        <f t="shared" si="8"/>
        <v>0</v>
      </c>
      <c r="P22" s="386"/>
      <c r="Q22" s="388">
        <f t="shared" si="8"/>
        <v>0</v>
      </c>
      <c r="R22" s="386">
        <f t="shared" si="8"/>
        <v>0</v>
      </c>
      <c r="S22" s="387"/>
      <c r="T22" s="448">
        <f t="shared" si="8"/>
        <v>0</v>
      </c>
      <c r="U22" s="388">
        <f t="shared" si="8"/>
        <v>0</v>
      </c>
      <c r="V22" s="385">
        <f t="shared" si="8"/>
        <v>0</v>
      </c>
      <c r="W22" s="389">
        <f t="shared" si="8"/>
        <v>0</v>
      </c>
      <c r="X22" s="385">
        <f t="shared" si="8"/>
        <v>0</v>
      </c>
      <c r="Y22" s="388">
        <f t="shared" si="8"/>
        <v>0</v>
      </c>
      <c r="Z22" s="385">
        <f t="shared" si="8"/>
        <v>0</v>
      </c>
      <c r="AA22" s="389">
        <f t="shared" si="8"/>
        <v>0</v>
      </c>
      <c r="AB22" s="385">
        <f t="shared" si="8"/>
        <v>0</v>
      </c>
      <c r="AC22" s="385">
        <f t="shared" si="8"/>
        <v>0</v>
      </c>
    </row>
    <row r="23" spans="1:29" ht="15" hidden="1" thickBot="1">
      <c r="A23" s="772"/>
      <c r="B23" s="48" t="s">
        <v>228</v>
      </c>
      <c r="C23" s="48" t="s">
        <v>100</v>
      </c>
      <c r="D23" s="48">
        <v>2</v>
      </c>
      <c r="E23" s="48" t="s">
        <v>102</v>
      </c>
      <c r="F23" s="49" t="s">
        <v>7</v>
      </c>
      <c r="G23" s="50">
        <v>0</v>
      </c>
      <c r="H23" s="50">
        <v>0</v>
      </c>
      <c r="I23" s="50">
        <v>261000</v>
      </c>
      <c r="J23" s="50">
        <v>0</v>
      </c>
      <c r="K23" s="50">
        <v>0</v>
      </c>
      <c r="L23" s="50">
        <v>0</v>
      </c>
      <c r="M23" s="50">
        <v>0</v>
      </c>
      <c r="N23" s="410">
        <v>0</v>
      </c>
      <c r="O23" s="410">
        <v>0</v>
      </c>
      <c r="P23" s="446"/>
      <c r="Q23" s="411">
        <v>0</v>
      </c>
      <c r="R23" s="446">
        <v>0</v>
      </c>
      <c r="S23" s="467"/>
      <c r="T23" s="454">
        <v>0</v>
      </c>
      <c r="U23" s="411">
        <v>0</v>
      </c>
      <c r="V23" s="410">
        <v>0</v>
      </c>
      <c r="W23" s="412">
        <f>U23-V23</f>
        <v>0</v>
      </c>
      <c r="X23" s="410">
        <v>0</v>
      </c>
      <c r="Y23" s="411">
        <v>0</v>
      </c>
      <c r="Z23" s="410">
        <v>0</v>
      </c>
      <c r="AA23" s="412">
        <f>Y23-Z23</f>
        <v>0</v>
      </c>
      <c r="AB23" s="410">
        <v>0</v>
      </c>
      <c r="AC23" s="383">
        <f>O23+T23+X23</f>
        <v>0</v>
      </c>
    </row>
    <row r="24" spans="1:29" ht="14.25">
      <c r="A24" s="26"/>
      <c r="B24" s="26"/>
      <c r="C24" s="52"/>
      <c r="D24" s="52"/>
      <c r="E24" s="52"/>
      <c r="F24" s="52"/>
      <c r="G24" s="53"/>
      <c r="H24" s="53"/>
      <c r="I24" s="53"/>
      <c r="J24" s="53"/>
      <c r="K24" s="53"/>
      <c r="L24" s="53"/>
      <c r="M24" s="53"/>
      <c r="N24" s="393"/>
      <c r="O24" s="393"/>
      <c r="P24" s="393"/>
      <c r="Q24" s="393"/>
      <c r="R24" s="393"/>
      <c r="S24" s="393"/>
      <c r="T24" s="393"/>
      <c r="U24" s="393"/>
      <c r="V24" s="393"/>
      <c r="W24" s="393"/>
      <c r="X24" s="393"/>
      <c r="Y24" s="393"/>
      <c r="Z24" s="393"/>
      <c r="AA24" s="393"/>
      <c r="AB24" s="393"/>
      <c r="AC24" s="393"/>
    </row>
  </sheetData>
  <sheetProtection/>
  <mergeCells count="15">
    <mergeCell ref="AC3:AC4"/>
    <mergeCell ref="A4:F4"/>
    <mergeCell ref="A5:F5"/>
    <mergeCell ref="A3:F3"/>
    <mergeCell ref="Q3:T3"/>
    <mergeCell ref="U3:X3"/>
    <mergeCell ref="Y3:AB3"/>
    <mergeCell ref="O1:T1"/>
    <mergeCell ref="A17:A19"/>
    <mergeCell ref="B17:F17"/>
    <mergeCell ref="A21:A23"/>
    <mergeCell ref="B21:F21"/>
    <mergeCell ref="B7:F7"/>
    <mergeCell ref="A8:A13"/>
    <mergeCell ref="B8:F8"/>
  </mergeCells>
  <printOptions/>
  <pageMargins left="0.11811023622047245" right="0.31496062992125984" top="0.5511811023622047" bottom="0.15748031496062992" header="0.31496062992125984" footer="0.31496062992125984"/>
  <pageSetup horizontalDpi="300" verticalDpi="300" orientation="landscape" paperSize="9" scale="65" r:id="rId1"/>
</worksheet>
</file>

<file path=xl/worksheets/sheet11.xml><?xml version="1.0" encoding="utf-8"?>
<worksheet xmlns="http://schemas.openxmlformats.org/spreadsheetml/2006/main" xmlns:r="http://schemas.openxmlformats.org/officeDocument/2006/relationships">
  <sheetPr>
    <tabColor indexed="10"/>
  </sheetPr>
  <dimension ref="A2:AK15"/>
  <sheetViews>
    <sheetView zoomScalePageLayoutView="0" workbookViewId="0" topLeftCell="A1">
      <selection activeCell="B8" sqref="B8"/>
    </sheetView>
  </sheetViews>
  <sheetFormatPr defaultColWidth="9.140625" defaultRowHeight="12.75" customHeight="1"/>
  <cols>
    <col min="1" max="1" width="35.00390625" style="69" customWidth="1"/>
    <col min="2" max="2" width="9.00390625" style="69" customWidth="1"/>
    <col min="3" max="3" width="13.00390625" style="69" customWidth="1"/>
    <col min="4" max="4" width="15.8515625" style="69" customWidth="1"/>
    <col min="5" max="10" width="13.00390625" style="69" customWidth="1"/>
    <col min="11" max="16384" width="9.140625" style="69" customWidth="1"/>
  </cols>
  <sheetData>
    <row r="2" spans="1:10" s="95" customFormat="1" ht="22.5" customHeight="1">
      <c r="A2" s="514" t="s">
        <v>488</v>
      </c>
      <c r="B2" s="796"/>
      <c r="C2" s="796"/>
      <c r="D2" s="796"/>
      <c r="E2" s="796"/>
      <c r="F2" s="796"/>
      <c r="G2" s="796"/>
      <c r="H2" s="796"/>
      <c r="I2" s="796"/>
      <c r="J2" s="796"/>
    </row>
    <row r="3" spans="1:10" ht="12.75" customHeight="1">
      <c r="A3" s="68"/>
      <c r="B3" s="68"/>
      <c r="C3" s="68"/>
      <c r="D3" s="68"/>
      <c r="E3" s="68"/>
      <c r="F3" s="68"/>
      <c r="G3" s="68"/>
      <c r="H3" s="68"/>
      <c r="I3" s="68"/>
      <c r="J3" s="68"/>
    </row>
    <row r="4" spans="1:37" s="54" customFormat="1" ht="21.75" customHeight="1" thickBot="1">
      <c r="A4" s="318" t="s">
        <v>129</v>
      </c>
      <c r="B4" s="318"/>
      <c r="C4" s="319"/>
      <c r="D4" s="318"/>
      <c r="E4" s="319"/>
      <c r="F4" s="320"/>
      <c r="G4" s="320"/>
      <c r="H4" s="797" t="s">
        <v>473</v>
      </c>
      <c r="I4" s="798"/>
      <c r="J4" s="798"/>
      <c r="K4" s="75"/>
      <c r="L4" s="73"/>
      <c r="M4" s="73"/>
      <c r="N4" s="75"/>
      <c r="O4" s="75"/>
      <c r="P4" s="75"/>
      <c r="Q4" s="73"/>
      <c r="R4" s="73"/>
      <c r="S4" s="75"/>
      <c r="T4" s="75"/>
      <c r="U4" s="71"/>
      <c r="V4" s="71"/>
      <c r="W4" s="71"/>
      <c r="X4" s="71"/>
      <c r="Y4" s="71"/>
      <c r="Z4" s="71"/>
      <c r="AA4" s="71"/>
      <c r="AB4" s="71"/>
      <c r="AC4" s="71"/>
      <c r="AD4" s="71"/>
      <c r="AE4" s="71"/>
      <c r="AF4" s="71"/>
      <c r="AG4" s="71"/>
      <c r="AH4" s="71"/>
      <c r="AI4" s="71"/>
      <c r="AJ4" s="71"/>
      <c r="AK4" s="71"/>
    </row>
    <row r="5" spans="1:10" ht="40.5" customHeight="1" thickBot="1">
      <c r="A5" s="794" t="s">
        <v>26</v>
      </c>
      <c r="B5" s="794" t="s">
        <v>22</v>
      </c>
      <c r="C5" s="794" t="s">
        <v>160</v>
      </c>
      <c r="D5" s="794" t="s">
        <v>464</v>
      </c>
      <c r="E5" s="801" t="s">
        <v>474</v>
      </c>
      <c r="F5" s="802"/>
      <c r="G5" s="802"/>
      <c r="H5" s="803"/>
      <c r="I5" s="794" t="s">
        <v>299</v>
      </c>
      <c r="J5" s="794" t="s">
        <v>475</v>
      </c>
    </row>
    <row r="6" spans="1:10" ht="62.25" customHeight="1" thickBot="1">
      <c r="A6" s="799"/>
      <c r="B6" s="799"/>
      <c r="C6" s="799"/>
      <c r="D6" s="800"/>
      <c r="E6" s="333" t="s">
        <v>23</v>
      </c>
      <c r="F6" s="333" t="s">
        <v>24</v>
      </c>
      <c r="G6" s="333" t="s">
        <v>25</v>
      </c>
      <c r="H6" s="333" t="s">
        <v>161</v>
      </c>
      <c r="I6" s="795"/>
      <c r="J6" s="795"/>
    </row>
    <row r="7" spans="1:10" s="74" customFormat="1" ht="30" customHeight="1">
      <c r="A7" s="271" t="s">
        <v>172</v>
      </c>
      <c r="B7" s="272">
        <v>1</v>
      </c>
      <c r="C7" s="277"/>
      <c r="D7" s="273"/>
      <c r="E7" s="274"/>
      <c r="F7" s="274"/>
      <c r="G7" s="273"/>
      <c r="H7" s="273">
        <f>SUM(E7:G7)</f>
        <v>0</v>
      </c>
      <c r="I7" s="273"/>
      <c r="J7" s="273"/>
    </row>
    <row r="8" spans="1:10" s="74" customFormat="1" ht="30" customHeight="1">
      <c r="A8" s="275" t="s">
        <v>456</v>
      </c>
      <c r="B8" s="276"/>
      <c r="C8" s="278"/>
      <c r="D8" s="278"/>
      <c r="E8" s="278"/>
      <c r="F8" s="278"/>
      <c r="G8" s="278"/>
      <c r="H8" s="278"/>
      <c r="I8" s="278"/>
      <c r="J8" s="278"/>
    </row>
    <row r="9" spans="1:10" s="74" customFormat="1" ht="30" customHeight="1">
      <c r="A9" s="275"/>
      <c r="B9" s="276"/>
      <c r="C9" s="278"/>
      <c r="D9" s="278"/>
      <c r="E9" s="278"/>
      <c r="F9" s="278"/>
      <c r="G9" s="278"/>
      <c r="H9" s="278"/>
      <c r="I9" s="278"/>
      <c r="J9" s="278"/>
    </row>
    <row r="10" spans="1:10" s="74" customFormat="1" ht="30" customHeight="1">
      <c r="A10" s="279"/>
      <c r="B10" s="276"/>
      <c r="C10" s="278"/>
      <c r="D10" s="278"/>
      <c r="E10" s="278"/>
      <c r="F10" s="278"/>
      <c r="G10" s="278"/>
      <c r="H10" s="278"/>
      <c r="I10" s="278"/>
      <c r="J10" s="278"/>
    </row>
    <row r="11" spans="1:10" s="74" customFormat="1" ht="30" customHeight="1" thickBot="1">
      <c r="A11" s="280"/>
      <c r="B11" s="281"/>
      <c r="C11" s="282"/>
      <c r="D11" s="282"/>
      <c r="E11" s="282"/>
      <c r="F11" s="282"/>
      <c r="G11" s="282"/>
      <c r="H11" s="282"/>
      <c r="I11" s="282"/>
      <c r="J11" s="282"/>
    </row>
    <row r="12" spans="1:10" ht="30" customHeight="1" thickBot="1">
      <c r="A12" s="283" t="s">
        <v>161</v>
      </c>
      <c r="B12" s="284">
        <f>SUM(B7:B11)</f>
        <v>1</v>
      </c>
      <c r="C12" s="285">
        <f aca="true" t="shared" si="0" ref="C12:J12">SUM(C7:C11)</f>
        <v>0</v>
      </c>
      <c r="D12" s="285">
        <f t="shared" si="0"/>
        <v>0</v>
      </c>
      <c r="E12" s="285">
        <f t="shared" si="0"/>
        <v>0</v>
      </c>
      <c r="F12" s="285">
        <f t="shared" si="0"/>
        <v>0</v>
      </c>
      <c r="G12" s="285">
        <f t="shared" si="0"/>
        <v>0</v>
      </c>
      <c r="H12" s="285">
        <f t="shared" si="0"/>
        <v>0</v>
      </c>
      <c r="I12" s="285">
        <f t="shared" si="0"/>
        <v>0</v>
      </c>
      <c r="J12" s="285">
        <f t="shared" si="0"/>
        <v>0</v>
      </c>
    </row>
    <row r="13" spans="1:10" ht="12.75" customHeight="1">
      <c r="A13" s="68"/>
      <c r="B13" s="68"/>
      <c r="C13" s="68"/>
      <c r="D13" s="68"/>
      <c r="E13" s="68"/>
      <c r="F13" s="68"/>
      <c r="G13" s="68"/>
      <c r="H13" s="68"/>
      <c r="I13" s="68"/>
      <c r="J13" s="68"/>
    </row>
    <row r="14" spans="1:8" ht="12.75" customHeight="1">
      <c r="A14" s="6"/>
      <c r="B14" s="59"/>
      <c r="C14" s="59"/>
      <c r="D14" s="59"/>
      <c r="E14" s="59"/>
      <c r="F14" s="59"/>
      <c r="G14" s="59"/>
      <c r="H14" s="59"/>
    </row>
    <row r="15" ht="12.75" customHeight="1">
      <c r="A15" s="74"/>
    </row>
  </sheetData>
  <sheetProtection/>
  <mergeCells count="9">
    <mergeCell ref="I5:I6"/>
    <mergeCell ref="J5:J6"/>
    <mergeCell ref="A2:J2"/>
    <mergeCell ref="H4:J4"/>
    <mergeCell ref="A5:A6"/>
    <mergeCell ref="B5:B6"/>
    <mergeCell ref="C5:C6"/>
    <mergeCell ref="D5:D6"/>
    <mergeCell ref="E5:H5"/>
  </mergeCells>
  <printOptions horizontalCentered="1"/>
  <pageMargins left="0" right="0.3937007874015748" top="0.7874015748031497" bottom="0.7874015748031497" header="0" footer="0"/>
  <pageSetup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sheetPr>
    <tabColor indexed="10"/>
  </sheetPr>
  <dimension ref="A2:Q16"/>
  <sheetViews>
    <sheetView zoomScalePageLayoutView="0" workbookViewId="0" topLeftCell="A2">
      <selection activeCell="B13" sqref="B13:Q13"/>
    </sheetView>
  </sheetViews>
  <sheetFormatPr defaultColWidth="9.140625" defaultRowHeight="12.75" customHeight="1"/>
  <cols>
    <col min="1" max="1" width="12.421875" style="69" customWidth="1"/>
    <col min="2" max="2" width="22.8515625" style="69" customWidth="1"/>
    <col min="3" max="3" width="10.140625" style="69" customWidth="1"/>
    <col min="4" max="4" width="24.7109375" style="69" customWidth="1"/>
    <col min="5" max="5" width="14.57421875" style="69" customWidth="1"/>
    <col min="6" max="6" width="13.8515625" style="69" customWidth="1"/>
    <col min="7" max="7" width="16.140625" style="69" customWidth="1"/>
    <col min="8" max="17" width="10.7109375" style="69" customWidth="1"/>
    <col min="18" max="16384" width="9.140625" style="69" customWidth="1"/>
  </cols>
  <sheetData>
    <row r="1" ht="12.75" customHeight="1" hidden="1"/>
    <row r="2" spans="1:17" s="68" customFormat="1" ht="22.5" customHeight="1">
      <c r="A2" s="531" t="s">
        <v>468</v>
      </c>
      <c r="B2" s="567"/>
      <c r="C2" s="567"/>
      <c r="D2" s="567"/>
      <c r="E2" s="567"/>
      <c r="F2" s="567"/>
      <c r="G2" s="567"/>
      <c r="H2" s="567"/>
      <c r="I2" s="567"/>
      <c r="J2" s="567"/>
      <c r="K2" s="567"/>
      <c r="L2" s="567"/>
      <c r="M2" s="567"/>
      <c r="N2" s="567"/>
      <c r="O2" s="567"/>
      <c r="P2" s="567"/>
      <c r="Q2" s="567"/>
    </row>
    <row r="3" spans="1:16" s="54" customFormat="1" ht="21.75" customHeight="1">
      <c r="A3" s="54" t="s">
        <v>51</v>
      </c>
      <c r="C3" s="56"/>
      <c r="E3" s="56"/>
      <c r="F3" s="70"/>
      <c r="G3" s="70"/>
      <c r="H3" s="70"/>
      <c r="I3" s="70"/>
      <c r="J3" s="70"/>
      <c r="K3" s="70"/>
      <c r="L3" s="70"/>
      <c r="M3" s="70"/>
      <c r="N3" s="70"/>
      <c r="O3" s="70"/>
      <c r="P3" s="70"/>
    </row>
    <row r="4" spans="1:17" s="54" customFormat="1" ht="21.75" customHeight="1" thickBot="1">
      <c r="A4" s="71" t="s">
        <v>159</v>
      </c>
      <c r="B4" s="71"/>
      <c r="C4" s="72"/>
      <c r="D4" s="71"/>
      <c r="E4" s="72"/>
      <c r="F4" s="73"/>
      <c r="G4" s="75"/>
      <c r="H4" s="75"/>
      <c r="I4" s="75"/>
      <c r="J4" s="75"/>
      <c r="K4" s="75"/>
      <c r="L4" s="75"/>
      <c r="M4" s="75"/>
      <c r="N4" s="533" t="s">
        <v>476</v>
      </c>
      <c r="O4" s="568"/>
      <c r="P4" s="568"/>
      <c r="Q4" s="568"/>
    </row>
    <row r="5" spans="1:17" s="64" customFormat="1" ht="63.75" customHeight="1" thickBot="1">
      <c r="A5" s="569" t="s">
        <v>162</v>
      </c>
      <c r="B5" s="570" t="s">
        <v>163</v>
      </c>
      <c r="C5" s="571" t="s">
        <v>47</v>
      </c>
      <c r="D5" s="569" t="s">
        <v>164</v>
      </c>
      <c r="E5" s="571" t="s">
        <v>48</v>
      </c>
      <c r="F5" s="471" t="s">
        <v>160</v>
      </c>
      <c r="G5" s="471" t="s">
        <v>460</v>
      </c>
      <c r="H5" s="604" t="s">
        <v>288</v>
      </c>
      <c r="I5" s="572"/>
      <c r="J5" s="573"/>
      <c r="K5" s="604" t="s">
        <v>301</v>
      </c>
      <c r="L5" s="572"/>
      <c r="M5" s="573"/>
      <c r="N5" s="604" t="s">
        <v>461</v>
      </c>
      <c r="O5" s="572"/>
      <c r="P5" s="573"/>
      <c r="Q5" s="561" t="s">
        <v>462</v>
      </c>
    </row>
    <row r="6" spans="1:17" s="64" customFormat="1" ht="21.75" customHeight="1" thickBot="1">
      <c r="A6" s="569"/>
      <c r="B6" s="570"/>
      <c r="C6" s="571"/>
      <c r="D6" s="569"/>
      <c r="E6" s="571"/>
      <c r="F6" s="563" t="s">
        <v>161</v>
      </c>
      <c r="G6" s="563" t="s">
        <v>161</v>
      </c>
      <c r="H6" s="557" t="s">
        <v>158</v>
      </c>
      <c r="I6" s="559" t="s">
        <v>49</v>
      </c>
      <c r="J6" s="563" t="s">
        <v>161</v>
      </c>
      <c r="K6" s="557" t="s">
        <v>158</v>
      </c>
      <c r="L6" s="559" t="s">
        <v>49</v>
      </c>
      <c r="M6" s="563" t="s">
        <v>161</v>
      </c>
      <c r="N6" s="557" t="s">
        <v>158</v>
      </c>
      <c r="O6" s="559" t="s">
        <v>49</v>
      </c>
      <c r="P6" s="563" t="s">
        <v>161</v>
      </c>
      <c r="Q6" s="562"/>
    </row>
    <row r="7" spans="1:17" s="64" customFormat="1" ht="21.75" customHeight="1" thickBot="1">
      <c r="A7" s="569"/>
      <c r="B7" s="570"/>
      <c r="C7" s="571"/>
      <c r="D7" s="569"/>
      <c r="E7" s="571"/>
      <c r="F7" s="564"/>
      <c r="G7" s="564"/>
      <c r="H7" s="558"/>
      <c r="I7" s="560"/>
      <c r="J7" s="564"/>
      <c r="K7" s="558"/>
      <c r="L7" s="560"/>
      <c r="M7" s="564"/>
      <c r="N7" s="558"/>
      <c r="O7" s="560"/>
      <c r="P7" s="564"/>
      <c r="Q7" s="560"/>
    </row>
    <row r="8" spans="1:17" s="77" customFormat="1" ht="27" customHeight="1" thickBot="1">
      <c r="A8" s="590" t="s">
        <v>157</v>
      </c>
      <c r="B8" s="591"/>
      <c r="C8" s="591"/>
      <c r="D8" s="591"/>
      <c r="E8" s="592"/>
      <c r="F8" s="321">
        <f aca="true" t="shared" si="0" ref="F8:Q9">F9</f>
        <v>0</v>
      </c>
      <c r="G8" s="321">
        <f t="shared" si="0"/>
        <v>0</v>
      </c>
      <c r="H8" s="321">
        <f t="shared" si="0"/>
        <v>0</v>
      </c>
      <c r="I8" s="321">
        <f t="shared" si="0"/>
        <v>0</v>
      </c>
      <c r="J8" s="321">
        <f t="shared" si="0"/>
        <v>0</v>
      </c>
      <c r="K8" s="321">
        <f t="shared" si="0"/>
        <v>0</v>
      </c>
      <c r="L8" s="321">
        <f t="shared" si="0"/>
        <v>0</v>
      </c>
      <c r="M8" s="321">
        <f t="shared" si="0"/>
        <v>0</v>
      </c>
      <c r="N8" s="321">
        <f t="shared" si="0"/>
        <v>0</v>
      </c>
      <c r="O8" s="321">
        <f t="shared" si="0"/>
        <v>0</v>
      </c>
      <c r="P8" s="321">
        <f t="shared" si="0"/>
        <v>0</v>
      </c>
      <c r="Q8" s="321">
        <f t="shared" si="0"/>
        <v>0</v>
      </c>
    </row>
    <row r="9" spans="1:17" s="79" customFormat="1" ht="27" customHeight="1" thickBot="1">
      <c r="A9" s="550" t="s">
        <v>14</v>
      </c>
      <c r="B9" s="551"/>
      <c r="C9" s="551"/>
      <c r="D9" s="551"/>
      <c r="E9" s="552"/>
      <c r="F9" s="296">
        <f t="shared" si="0"/>
        <v>0</v>
      </c>
      <c r="G9" s="296">
        <f t="shared" si="0"/>
        <v>0</v>
      </c>
      <c r="H9" s="296">
        <f t="shared" si="0"/>
        <v>0</v>
      </c>
      <c r="I9" s="296">
        <f t="shared" si="0"/>
        <v>0</v>
      </c>
      <c r="J9" s="296">
        <f t="shared" si="0"/>
        <v>0</v>
      </c>
      <c r="K9" s="296">
        <f t="shared" si="0"/>
        <v>0</v>
      </c>
      <c r="L9" s="296">
        <f t="shared" si="0"/>
        <v>0</v>
      </c>
      <c r="M9" s="296">
        <f t="shared" si="0"/>
        <v>0</v>
      </c>
      <c r="N9" s="296">
        <f t="shared" si="0"/>
        <v>0</v>
      </c>
      <c r="O9" s="296">
        <f t="shared" si="0"/>
        <v>0</v>
      </c>
      <c r="P9" s="296">
        <f t="shared" si="0"/>
        <v>0</v>
      </c>
      <c r="Q9" s="296">
        <f t="shared" si="0"/>
        <v>0</v>
      </c>
    </row>
    <row r="10" spans="1:17" s="6" customFormat="1" ht="27" customHeight="1" thickBot="1">
      <c r="A10" s="553" t="s">
        <v>477</v>
      </c>
      <c r="B10" s="554"/>
      <c r="C10" s="554"/>
      <c r="D10" s="554"/>
      <c r="E10" s="555"/>
      <c r="F10" s="286">
        <f aca="true" t="shared" si="1" ref="F10:Q10">SUM(F11:F12)</f>
        <v>0</v>
      </c>
      <c r="G10" s="286">
        <f t="shared" si="1"/>
        <v>0</v>
      </c>
      <c r="H10" s="286">
        <f t="shared" si="1"/>
        <v>0</v>
      </c>
      <c r="I10" s="286">
        <f t="shared" si="1"/>
        <v>0</v>
      </c>
      <c r="J10" s="286">
        <f t="shared" si="1"/>
        <v>0</v>
      </c>
      <c r="K10" s="286">
        <f t="shared" si="1"/>
        <v>0</v>
      </c>
      <c r="L10" s="286">
        <f t="shared" si="1"/>
        <v>0</v>
      </c>
      <c r="M10" s="286">
        <f t="shared" si="1"/>
        <v>0</v>
      </c>
      <c r="N10" s="286">
        <f t="shared" si="1"/>
        <v>0</v>
      </c>
      <c r="O10" s="286">
        <f t="shared" si="1"/>
        <v>0</v>
      </c>
      <c r="P10" s="286">
        <f t="shared" si="1"/>
        <v>0</v>
      </c>
      <c r="Q10" s="286">
        <f t="shared" si="1"/>
        <v>0</v>
      </c>
    </row>
    <row r="11" spans="1:17" s="59" customFormat="1" ht="27" customHeight="1">
      <c r="A11" s="595" t="s">
        <v>5</v>
      </c>
      <c r="B11" s="597" t="s">
        <v>457</v>
      </c>
      <c r="C11" s="599" t="s">
        <v>15</v>
      </c>
      <c r="D11" s="601" t="s">
        <v>458</v>
      </c>
      <c r="E11" s="599" t="s">
        <v>489</v>
      </c>
      <c r="F11" s="544">
        <f>J11</f>
        <v>0</v>
      </c>
      <c r="G11" s="544">
        <v>0</v>
      </c>
      <c r="H11" s="544"/>
      <c r="I11" s="542"/>
      <c r="J11" s="602"/>
      <c r="K11" s="544"/>
      <c r="L11" s="542"/>
      <c r="M11" s="602"/>
      <c r="N11" s="544"/>
      <c r="O11" s="542"/>
      <c r="P11" s="602"/>
      <c r="Q11" s="593">
        <v>0</v>
      </c>
    </row>
    <row r="12" spans="1:17" s="59" customFormat="1" ht="27" customHeight="1">
      <c r="A12" s="596"/>
      <c r="B12" s="598"/>
      <c r="C12" s="600"/>
      <c r="D12" s="598"/>
      <c r="E12" s="600"/>
      <c r="F12" s="543"/>
      <c r="G12" s="543"/>
      <c r="H12" s="543"/>
      <c r="I12" s="543"/>
      <c r="J12" s="603"/>
      <c r="K12" s="543"/>
      <c r="L12" s="543"/>
      <c r="M12" s="603"/>
      <c r="N12" s="543"/>
      <c r="O12" s="543"/>
      <c r="P12" s="603"/>
      <c r="Q12" s="594"/>
    </row>
    <row r="13" spans="1:17" s="81" customFormat="1" ht="27" customHeight="1">
      <c r="A13" s="80" t="s">
        <v>140</v>
      </c>
      <c r="B13" s="545" t="s">
        <v>3</v>
      </c>
      <c r="C13" s="546"/>
      <c r="D13" s="546"/>
      <c r="E13" s="546"/>
      <c r="F13" s="546"/>
      <c r="G13" s="546"/>
      <c r="H13" s="546"/>
      <c r="I13" s="546"/>
      <c r="J13" s="546"/>
      <c r="K13" s="546"/>
      <c r="L13" s="546"/>
      <c r="M13" s="546"/>
      <c r="N13" s="546"/>
      <c r="O13" s="546"/>
      <c r="P13" s="546"/>
      <c r="Q13" s="546"/>
    </row>
    <row r="14" spans="1:17" s="81" customFormat="1" ht="27" customHeight="1">
      <c r="A14" s="83"/>
      <c r="B14" s="545" t="s">
        <v>463</v>
      </c>
      <c r="C14" s="546"/>
      <c r="D14" s="546"/>
      <c r="E14" s="546"/>
      <c r="F14" s="546"/>
      <c r="G14" s="546"/>
      <c r="H14" s="546"/>
      <c r="I14" s="546"/>
      <c r="J14" s="546"/>
      <c r="K14" s="546"/>
      <c r="L14" s="546"/>
      <c r="M14" s="546"/>
      <c r="N14" s="546"/>
      <c r="O14" s="546"/>
      <c r="P14" s="546"/>
      <c r="Q14" s="546"/>
    </row>
    <row r="15" spans="1:16" s="82" customFormat="1" ht="27" customHeight="1">
      <c r="A15" s="66"/>
      <c r="B15" s="64"/>
      <c r="C15" s="66"/>
      <c r="D15" s="66"/>
      <c r="E15" s="66"/>
      <c r="F15" s="67"/>
      <c r="G15" s="67"/>
      <c r="H15" s="67"/>
      <c r="I15" s="67"/>
      <c r="J15" s="67"/>
      <c r="K15" s="67"/>
      <c r="L15" s="67"/>
      <c r="M15" s="67"/>
      <c r="N15" s="67"/>
      <c r="O15" s="67"/>
      <c r="P15" s="67"/>
    </row>
    <row r="16" spans="1:16" s="82" customFormat="1" ht="27" customHeight="1">
      <c r="A16" s="66"/>
      <c r="B16" s="64"/>
      <c r="C16" s="66"/>
      <c r="D16" s="66"/>
      <c r="E16" s="66"/>
      <c r="F16" s="67"/>
      <c r="G16" s="67"/>
      <c r="H16" s="67"/>
      <c r="I16" s="67"/>
      <c r="J16" s="67"/>
      <c r="K16" s="67"/>
      <c r="L16" s="67"/>
      <c r="M16" s="67"/>
      <c r="N16" s="67"/>
      <c r="O16" s="67"/>
      <c r="P16" s="67"/>
    </row>
  </sheetData>
  <sheetProtection/>
  <mergeCells count="44">
    <mergeCell ref="A8:E8"/>
    <mergeCell ref="A10:E10"/>
    <mergeCell ref="O6:O7"/>
    <mergeCell ref="P6:P7"/>
    <mergeCell ref="B5:B7"/>
    <mergeCell ref="C5:C7"/>
    <mergeCell ref="D5:D7"/>
    <mergeCell ref="E5:E7"/>
    <mergeCell ref="H6:H7"/>
    <mergeCell ref="K6:K7"/>
    <mergeCell ref="N6:N7"/>
    <mergeCell ref="L6:L7"/>
    <mergeCell ref="M6:M7"/>
    <mergeCell ref="A5:A7"/>
    <mergeCell ref="A2:Q2"/>
    <mergeCell ref="N4:Q4"/>
    <mergeCell ref="H5:J5"/>
    <mergeCell ref="K5:M5"/>
    <mergeCell ref="N5:P5"/>
    <mergeCell ref="Q5:Q7"/>
    <mergeCell ref="F6:F7"/>
    <mergeCell ref="G6:G7"/>
    <mergeCell ref="I6:I7"/>
    <mergeCell ref="J6:J7"/>
    <mergeCell ref="H11:H12"/>
    <mergeCell ref="I11:I12"/>
    <mergeCell ref="J11:J12"/>
    <mergeCell ref="K11:K12"/>
    <mergeCell ref="A9:E9"/>
    <mergeCell ref="A11:A12"/>
    <mergeCell ref="B11:B12"/>
    <mergeCell ref="C11:C12"/>
    <mergeCell ref="D11:D12"/>
    <mergeCell ref="E11:E12"/>
    <mergeCell ref="B13:Q13"/>
    <mergeCell ref="B14:Q14"/>
    <mergeCell ref="L11:L12"/>
    <mergeCell ref="M11:M12"/>
    <mergeCell ref="N11:N12"/>
    <mergeCell ref="O11:O12"/>
    <mergeCell ref="P11:P12"/>
    <mergeCell ref="Q11:Q12"/>
    <mergeCell ref="F11:F12"/>
    <mergeCell ref="G11:G12"/>
  </mergeCells>
  <printOptions horizontalCentered="1"/>
  <pageMargins left="0" right="0" top="0.5905511811023623" bottom="0.07874015748031496" header="0" footer="0"/>
  <pageSetup horizontalDpi="300" verticalDpi="300" orientation="landscape" paperSize="9" scale="63" r:id="rId2"/>
  <drawing r:id="rId1"/>
</worksheet>
</file>

<file path=xl/worksheets/sheet13.xml><?xml version="1.0" encoding="utf-8"?>
<worksheet xmlns="http://schemas.openxmlformats.org/spreadsheetml/2006/main" xmlns:r="http://schemas.openxmlformats.org/officeDocument/2006/relationships">
  <sheetPr>
    <tabColor rgb="FFFFFF00"/>
  </sheetPr>
  <dimension ref="A2:K71"/>
  <sheetViews>
    <sheetView zoomScalePageLayoutView="0" workbookViewId="0" topLeftCell="A1">
      <selection activeCell="C14" sqref="C14:K14"/>
    </sheetView>
  </sheetViews>
  <sheetFormatPr defaultColWidth="9.140625" defaultRowHeight="12.75"/>
  <cols>
    <col min="1" max="1" width="23.00390625" style="69" customWidth="1"/>
    <col min="2" max="2" width="49.7109375" style="69" customWidth="1"/>
    <col min="3" max="9" width="8.7109375" style="91" customWidth="1"/>
    <col min="10" max="10" width="6.421875" style="91" customWidth="1"/>
    <col min="11" max="11" width="8.7109375" style="91" customWidth="1"/>
    <col min="12" max="16384" width="9.140625" style="69" customWidth="1"/>
  </cols>
  <sheetData>
    <row r="2" spans="1:11" ht="12.75" customHeight="1">
      <c r="A2" s="531" t="s">
        <v>115</v>
      </c>
      <c r="B2" s="531"/>
      <c r="C2" s="531"/>
      <c r="D2" s="531"/>
      <c r="E2" s="531"/>
      <c r="F2" s="531"/>
      <c r="G2" s="531"/>
      <c r="H2" s="531"/>
      <c r="I2" s="531"/>
      <c r="J2" s="531"/>
      <c r="K2" s="531"/>
    </row>
    <row r="3" ht="12.75" customHeight="1"/>
    <row r="4" spans="8:11" ht="12.75" customHeight="1" thickBot="1">
      <c r="H4" s="605" t="s">
        <v>473</v>
      </c>
      <c r="I4" s="606"/>
      <c r="J4" s="606"/>
      <c r="K4" s="606"/>
    </row>
    <row r="5" spans="1:11" ht="19.5" customHeight="1" thickBot="1">
      <c r="A5" s="607" t="s">
        <v>121</v>
      </c>
      <c r="B5" s="608"/>
      <c r="C5" s="609" t="s">
        <v>60</v>
      </c>
      <c r="D5" s="610"/>
      <c r="E5" s="610"/>
      <c r="F5" s="610"/>
      <c r="G5" s="610"/>
      <c r="H5" s="610"/>
      <c r="I5" s="610"/>
      <c r="J5" s="610"/>
      <c r="K5" s="611"/>
    </row>
    <row r="6" spans="1:11" ht="19.5" customHeight="1" thickBot="1">
      <c r="A6" s="607" t="s">
        <v>122</v>
      </c>
      <c r="B6" s="608"/>
      <c r="C6" s="609" t="s">
        <v>17</v>
      </c>
      <c r="D6" s="610"/>
      <c r="E6" s="610"/>
      <c r="F6" s="610"/>
      <c r="G6" s="610"/>
      <c r="H6" s="610"/>
      <c r="I6" s="610"/>
      <c r="J6" s="610"/>
      <c r="K6" s="611"/>
    </row>
    <row r="7" spans="1:11" ht="19.5" customHeight="1">
      <c r="A7" s="265" t="s">
        <v>123</v>
      </c>
      <c r="B7" s="99" t="s">
        <v>124</v>
      </c>
      <c r="C7" s="804" t="s">
        <v>457</v>
      </c>
      <c r="D7" s="613"/>
      <c r="E7" s="613"/>
      <c r="F7" s="613"/>
      <c r="G7" s="613"/>
      <c r="H7" s="613"/>
      <c r="I7" s="613"/>
      <c r="J7" s="613"/>
      <c r="K7" s="614"/>
    </row>
    <row r="8" spans="1:11" ht="19.5" customHeight="1">
      <c r="A8" s="266"/>
      <c r="B8" s="100" t="s">
        <v>125</v>
      </c>
      <c r="C8" s="615" t="s">
        <v>491</v>
      </c>
      <c r="D8" s="616"/>
      <c r="E8" s="616"/>
      <c r="F8" s="616"/>
      <c r="G8" s="616"/>
      <c r="H8" s="616"/>
      <c r="I8" s="616"/>
      <c r="J8" s="616"/>
      <c r="K8" s="617"/>
    </row>
    <row r="9" spans="1:11" ht="19.5" customHeight="1">
      <c r="A9" s="266"/>
      <c r="B9" s="100" t="s">
        <v>126</v>
      </c>
      <c r="C9" s="618" t="s">
        <v>492</v>
      </c>
      <c r="D9" s="619"/>
      <c r="E9" s="619"/>
      <c r="F9" s="619"/>
      <c r="G9" s="619"/>
      <c r="H9" s="619"/>
      <c r="I9" s="619"/>
      <c r="J9" s="619"/>
      <c r="K9" s="620"/>
    </row>
    <row r="10" spans="1:11" ht="19.5" customHeight="1">
      <c r="A10" s="266"/>
      <c r="B10" s="100" t="s">
        <v>150</v>
      </c>
      <c r="C10" s="618" t="s">
        <v>489</v>
      </c>
      <c r="D10" s="619"/>
      <c r="E10" s="619"/>
      <c r="F10" s="619"/>
      <c r="G10" s="619"/>
      <c r="H10" s="619"/>
      <c r="I10" s="619"/>
      <c r="J10" s="619"/>
      <c r="K10" s="620"/>
    </row>
    <row r="11" spans="1:11" ht="19.5" customHeight="1">
      <c r="A11" s="266"/>
      <c r="B11" s="100" t="s">
        <v>127</v>
      </c>
      <c r="C11" s="618" t="s">
        <v>490</v>
      </c>
      <c r="D11" s="619"/>
      <c r="E11" s="619"/>
      <c r="F11" s="619"/>
      <c r="G11" s="619"/>
      <c r="H11" s="619"/>
      <c r="I11" s="619"/>
      <c r="J11" s="619"/>
      <c r="K11" s="620"/>
    </row>
    <row r="12" spans="1:11" ht="19.5" customHeight="1">
      <c r="A12" s="266"/>
      <c r="B12" s="100" t="s">
        <v>165</v>
      </c>
      <c r="C12" s="621">
        <f>C14+C15+C16</f>
        <v>0</v>
      </c>
      <c r="D12" s="622"/>
      <c r="E12" s="622"/>
      <c r="F12" s="622"/>
      <c r="G12" s="622"/>
      <c r="H12" s="622"/>
      <c r="I12" s="622"/>
      <c r="J12" s="622"/>
      <c r="K12" s="623"/>
    </row>
    <row r="13" spans="1:11" ht="19.5" customHeight="1">
      <c r="A13" s="266"/>
      <c r="B13" s="100" t="s">
        <v>464</v>
      </c>
      <c r="C13" s="621"/>
      <c r="D13" s="622"/>
      <c r="E13" s="622"/>
      <c r="F13" s="622"/>
      <c r="G13" s="622"/>
      <c r="H13" s="622"/>
      <c r="I13" s="622"/>
      <c r="J13" s="622"/>
      <c r="K13" s="623"/>
    </row>
    <row r="14" spans="1:11" ht="19.5" customHeight="1">
      <c r="A14" s="266"/>
      <c r="B14" s="100" t="s">
        <v>288</v>
      </c>
      <c r="C14" s="621"/>
      <c r="D14" s="622"/>
      <c r="E14" s="622"/>
      <c r="F14" s="622"/>
      <c r="G14" s="622"/>
      <c r="H14" s="622"/>
      <c r="I14" s="622"/>
      <c r="J14" s="622"/>
      <c r="K14" s="623"/>
    </row>
    <row r="15" spans="1:11" ht="19.5" customHeight="1">
      <c r="A15" s="266"/>
      <c r="B15" s="100" t="s">
        <v>301</v>
      </c>
      <c r="C15" s="621"/>
      <c r="D15" s="622"/>
      <c r="E15" s="622"/>
      <c r="F15" s="622"/>
      <c r="G15" s="622"/>
      <c r="H15" s="622"/>
      <c r="I15" s="622"/>
      <c r="J15" s="622"/>
      <c r="K15" s="623"/>
    </row>
    <row r="16" spans="1:11" ht="19.5" customHeight="1" thickBot="1">
      <c r="A16" s="267"/>
      <c r="B16" s="101" t="s">
        <v>461</v>
      </c>
      <c r="C16" s="621"/>
      <c r="D16" s="622"/>
      <c r="E16" s="622"/>
      <c r="F16" s="622"/>
      <c r="G16" s="622"/>
      <c r="H16" s="622"/>
      <c r="I16" s="622"/>
      <c r="J16" s="622"/>
      <c r="K16" s="623"/>
    </row>
    <row r="17" spans="1:11" ht="19.5" customHeight="1" thickBot="1">
      <c r="A17" s="624" t="s">
        <v>128</v>
      </c>
      <c r="B17" s="625"/>
      <c r="C17" s="625"/>
      <c r="D17" s="625"/>
      <c r="E17" s="625"/>
      <c r="F17" s="625"/>
      <c r="G17" s="625"/>
      <c r="H17" s="625"/>
      <c r="I17" s="625"/>
      <c r="J17" s="625"/>
      <c r="K17" s="626"/>
    </row>
    <row r="18" spans="1:11" ht="19.5" customHeight="1">
      <c r="A18" s="627" t="s">
        <v>152</v>
      </c>
      <c r="B18" s="628"/>
      <c r="C18" s="628"/>
      <c r="D18" s="628"/>
      <c r="E18" s="628"/>
      <c r="F18" s="628"/>
      <c r="G18" s="628"/>
      <c r="H18" s="628"/>
      <c r="I18" s="628"/>
      <c r="J18" s="628"/>
      <c r="K18" s="629"/>
    </row>
    <row r="19" spans="1:11" ht="19.5" customHeight="1" thickBot="1">
      <c r="A19" s="630"/>
      <c r="B19" s="631"/>
      <c r="C19" s="632"/>
      <c r="D19" s="632"/>
      <c r="E19" s="632"/>
      <c r="F19" s="632"/>
      <c r="G19" s="632"/>
      <c r="H19" s="632"/>
      <c r="I19" s="632"/>
      <c r="J19" s="632"/>
      <c r="K19" s="633"/>
    </row>
    <row r="20" spans="1:11" ht="19.5" customHeight="1" thickBot="1">
      <c r="A20" s="634" t="s">
        <v>78</v>
      </c>
      <c r="B20" s="635"/>
      <c r="C20" s="636" t="s">
        <v>291</v>
      </c>
      <c r="D20" s="637"/>
      <c r="E20" s="638"/>
      <c r="F20" s="636" t="s">
        <v>316</v>
      </c>
      <c r="G20" s="637"/>
      <c r="H20" s="638"/>
      <c r="I20" s="636" t="s">
        <v>465</v>
      </c>
      <c r="J20" s="637"/>
      <c r="K20" s="638"/>
    </row>
    <row r="21" spans="1:11" ht="27" customHeight="1">
      <c r="A21" s="639" t="s">
        <v>153</v>
      </c>
      <c r="B21" s="641" t="s">
        <v>154</v>
      </c>
      <c r="C21" s="643" t="s">
        <v>53</v>
      </c>
      <c r="D21" s="644"/>
      <c r="E21" s="645" t="s">
        <v>54</v>
      </c>
      <c r="F21" s="643" t="s">
        <v>53</v>
      </c>
      <c r="G21" s="644"/>
      <c r="H21" s="645" t="s">
        <v>54</v>
      </c>
      <c r="I21" s="643" t="s">
        <v>53</v>
      </c>
      <c r="J21" s="644"/>
      <c r="K21" s="645" t="s">
        <v>54</v>
      </c>
    </row>
    <row r="22" spans="1:11" ht="19.5" customHeight="1" thickBot="1">
      <c r="A22" s="640"/>
      <c r="B22" s="642"/>
      <c r="C22" s="127" t="s">
        <v>55</v>
      </c>
      <c r="D22" s="128" t="s">
        <v>56</v>
      </c>
      <c r="E22" s="646"/>
      <c r="F22" s="127" t="s">
        <v>55</v>
      </c>
      <c r="G22" s="128" t="s">
        <v>56</v>
      </c>
      <c r="H22" s="646"/>
      <c r="I22" s="127" t="s">
        <v>55</v>
      </c>
      <c r="J22" s="128" t="s">
        <v>56</v>
      </c>
      <c r="K22" s="646"/>
    </row>
    <row r="23" spans="1:11" ht="19.5" customHeight="1">
      <c r="A23" s="647"/>
      <c r="B23" s="111"/>
      <c r="C23" s="269"/>
      <c r="D23" s="368"/>
      <c r="E23" s="268"/>
      <c r="F23" s="269"/>
      <c r="G23" s="368"/>
      <c r="H23" s="268"/>
      <c r="I23" s="269"/>
      <c r="J23" s="368"/>
      <c r="K23" s="268"/>
    </row>
    <row r="24" spans="1:11" ht="19.5" customHeight="1">
      <c r="A24" s="648"/>
      <c r="B24" s="115"/>
      <c r="C24" s="369"/>
      <c r="D24" s="270"/>
      <c r="E24" s="370"/>
      <c r="F24" s="369"/>
      <c r="G24" s="270"/>
      <c r="H24" s="370"/>
      <c r="I24" s="369"/>
      <c r="J24" s="270"/>
      <c r="K24" s="370"/>
    </row>
    <row r="25" spans="1:11" ht="19.5" customHeight="1">
      <c r="A25" s="648"/>
      <c r="B25" s="112"/>
      <c r="C25" s="369"/>
      <c r="D25" s="270"/>
      <c r="E25" s="370"/>
      <c r="F25" s="369"/>
      <c r="G25" s="270"/>
      <c r="H25" s="370"/>
      <c r="I25" s="369"/>
      <c r="J25" s="270"/>
      <c r="K25" s="370"/>
    </row>
    <row r="26" spans="1:11" ht="19.5" customHeight="1">
      <c r="A26" s="648"/>
      <c r="B26" s="112"/>
      <c r="C26" s="369"/>
      <c r="D26" s="270"/>
      <c r="E26" s="370"/>
      <c r="F26" s="369"/>
      <c r="G26" s="270"/>
      <c r="H26" s="370"/>
      <c r="I26" s="369"/>
      <c r="J26" s="270"/>
      <c r="K26" s="370"/>
    </row>
    <row r="27" spans="1:11" ht="19.5" customHeight="1">
      <c r="A27" s="648"/>
      <c r="B27" s="112"/>
      <c r="C27" s="369"/>
      <c r="D27" s="270"/>
      <c r="E27" s="370"/>
      <c r="F27" s="369"/>
      <c r="G27" s="270"/>
      <c r="H27" s="370"/>
      <c r="I27" s="369"/>
      <c r="J27" s="270"/>
      <c r="K27" s="370"/>
    </row>
    <row r="28" spans="1:11" ht="19.5" customHeight="1">
      <c r="A28" s="648"/>
      <c r="B28" s="112"/>
      <c r="C28" s="369"/>
      <c r="D28" s="270"/>
      <c r="E28" s="370"/>
      <c r="F28" s="369"/>
      <c r="G28" s="270"/>
      <c r="H28" s="370"/>
      <c r="I28" s="369"/>
      <c r="J28" s="270"/>
      <c r="K28" s="370"/>
    </row>
    <row r="29" spans="1:11" ht="19.5" customHeight="1" thickBot="1">
      <c r="A29" s="648"/>
      <c r="B29" s="112"/>
      <c r="C29" s="369"/>
      <c r="D29" s="270"/>
      <c r="E29" s="370"/>
      <c r="F29" s="369"/>
      <c r="G29" s="270"/>
      <c r="H29" s="370"/>
      <c r="I29" s="369"/>
      <c r="J29" s="270"/>
      <c r="K29" s="370"/>
    </row>
    <row r="30" spans="1:11" ht="19.5" customHeight="1" thickBot="1">
      <c r="A30" s="649"/>
      <c r="B30" s="88" t="s">
        <v>161</v>
      </c>
      <c r="C30" s="371">
        <f>SUM(C23:C29)</f>
        <v>0</v>
      </c>
      <c r="D30" s="372"/>
      <c r="E30" s="373">
        <f>SUM(E23:E29)</f>
        <v>0</v>
      </c>
      <c r="F30" s="371">
        <f>SUM(F23:F29)</f>
        <v>0</v>
      </c>
      <c r="G30" s="372"/>
      <c r="H30" s="373">
        <f>SUM(H23:H29)</f>
        <v>0</v>
      </c>
      <c r="I30" s="371">
        <f>SUM(I23:I29)</f>
        <v>0</v>
      </c>
      <c r="J30" s="372"/>
      <c r="K30" s="373">
        <f>SUM(K23:K29)</f>
        <v>0</v>
      </c>
    </row>
    <row r="31" spans="1:11" ht="19.5" customHeight="1" thickBot="1">
      <c r="A31" s="25"/>
      <c r="B31" s="26"/>
      <c r="C31" s="27"/>
      <c r="D31" s="27"/>
      <c r="E31" s="27"/>
      <c r="F31" s="27"/>
      <c r="G31" s="27"/>
      <c r="H31" s="27"/>
      <c r="I31" s="27"/>
      <c r="J31" s="27"/>
      <c r="K31" s="28"/>
    </row>
    <row r="32" spans="1:11" ht="19.5" customHeight="1" hidden="1">
      <c r="A32" s="647" t="s">
        <v>183</v>
      </c>
      <c r="B32" s="111"/>
      <c r="C32" s="104"/>
      <c r="D32" s="102"/>
      <c r="E32" s="103"/>
      <c r="F32" s="104"/>
      <c r="G32" s="102"/>
      <c r="H32" s="103"/>
      <c r="I32" s="104"/>
      <c r="J32" s="102"/>
      <c r="K32" s="103"/>
    </row>
    <row r="33" spans="1:11" ht="19.5" customHeight="1" hidden="1">
      <c r="A33" s="648"/>
      <c r="B33" s="115"/>
      <c r="C33" s="107"/>
      <c r="D33" s="105"/>
      <c r="E33" s="106"/>
      <c r="F33" s="107"/>
      <c r="G33" s="105"/>
      <c r="H33" s="106"/>
      <c r="I33" s="107"/>
      <c r="J33" s="105"/>
      <c r="K33" s="106"/>
    </row>
    <row r="34" spans="1:11" ht="19.5" customHeight="1" hidden="1">
      <c r="A34" s="648"/>
      <c r="B34" s="112"/>
      <c r="C34" s="107"/>
      <c r="D34" s="105"/>
      <c r="E34" s="106"/>
      <c r="F34" s="107"/>
      <c r="G34" s="105"/>
      <c r="H34" s="106"/>
      <c r="I34" s="107"/>
      <c r="J34" s="105"/>
      <c r="K34" s="106"/>
    </row>
    <row r="35" spans="1:11" ht="19.5" customHeight="1" hidden="1">
      <c r="A35" s="648"/>
      <c r="B35" s="112"/>
      <c r="C35" s="107"/>
      <c r="D35" s="105"/>
      <c r="E35" s="106"/>
      <c r="F35" s="107"/>
      <c r="G35" s="105"/>
      <c r="H35" s="106"/>
      <c r="I35" s="107"/>
      <c r="J35" s="105"/>
      <c r="K35" s="106"/>
    </row>
    <row r="36" spans="1:11" ht="19.5" customHeight="1" hidden="1">
      <c r="A36" s="648"/>
      <c r="B36" s="113"/>
      <c r="C36" s="108"/>
      <c r="D36" s="109"/>
      <c r="E36" s="110"/>
      <c r="F36" s="107"/>
      <c r="G36" s="105"/>
      <c r="H36" s="106"/>
      <c r="I36" s="107"/>
      <c r="J36" s="105"/>
      <c r="K36" s="106"/>
    </row>
    <row r="37" spans="1:11" ht="19.5" customHeight="1" hidden="1">
      <c r="A37" s="649"/>
      <c r="B37" s="88" t="s">
        <v>161</v>
      </c>
      <c r="C37" s="116">
        <f>SUM(C32:C36)</f>
        <v>0</v>
      </c>
      <c r="D37" s="117"/>
      <c r="E37" s="126">
        <f>SUM(E32:E36)</f>
        <v>0</v>
      </c>
      <c r="F37" s="116">
        <f>SUM(F32:F36)</f>
        <v>0</v>
      </c>
      <c r="G37" s="117"/>
      <c r="H37" s="126">
        <f>SUM(H32:H36)</f>
        <v>0</v>
      </c>
      <c r="I37" s="116">
        <f>SUM(I32:I36)</f>
        <v>0</v>
      </c>
      <c r="J37" s="117"/>
      <c r="K37" s="126">
        <f>SUM(K32:K36)</f>
        <v>0</v>
      </c>
    </row>
    <row r="38" spans="1:11" ht="19.5" customHeight="1" hidden="1">
      <c r="A38" s="647" t="s">
        <v>185</v>
      </c>
      <c r="B38" s="111"/>
      <c r="C38" s="104"/>
      <c r="D38" s="102"/>
      <c r="E38" s="103"/>
      <c r="F38" s="104"/>
      <c r="G38" s="102"/>
      <c r="H38" s="103"/>
      <c r="I38" s="104"/>
      <c r="J38" s="102"/>
      <c r="K38" s="103"/>
    </row>
    <row r="39" spans="1:11" ht="19.5" customHeight="1" hidden="1">
      <c r="A39" s="648"/>
      <c r="B39" s="115"/>
      <c r="C39" s="107"/>
      <c r="D39" s="105"/>
      <c r="E39" s="106"/>
      <c r="F39" s="107"/>
      <c r="G39" s="105"/>
      <c r="H39" s="106"/>
      <c r="I39" s="107"/>
      <c r="J39" s="105"/>
      <c r="K39" s="106"/>
    </row>
    <row r="40" spans="1:11" ht="19.5" customHeight="1" hidden="1">
      <c r="A40" s="648"/>
      <c r="B40" s="112"/>
      <c r="C40" s="107"/>
      <c r="D40" s="105"/>
      <c r="E40" s="106"/>
      <c r="F40" s="107"/>
      <c r="G40" s="105"/>
      <c r="H40" s="106"/>
      <c r="I40" s="107"/>
      <c r="J40" s="105"/>
      <c r="K40" s="106"/>
    </row>
    <row r="41" spans="1:11" ht="19.5" customHeight="1" hidden="1">
      <c r="A41" s="648"/>
      <c r="B41" s="112"/>
      <c r="C41" s="107"/>
      <c r="D41" s="105"/>
      <c r="E41" s="106"/>
      <c r="F41" s="107"/>
      <c r="G41" s="105"/>
      <c r="H41" s="106"/>
      <c r="I41" s="107"/>
      <c r="J41" s="105"/>
      <c r="K41" s="106"/>
    </row>
    <row r="42" spans="1:11" ht="19.5" customHeight="1" hidden="1">
      <c r="A42" s="648"/>
      <c r="B42" s="113"/>
      <c r="C42" s="108"/>
      <c r="D42" s="109"/>
      <c r="E42" s="110"/>
      <c r="F42" s="107"/>
      <c r="G42" s="105"/>
      <c r="H42" s="106"/>
      <c r="I42" s="107"/>
      <c r="J42" s="105"/>
      <c r="K42" s="106"/>
    </row>
    <row r="43" spans="1:11" ht="19.5" customHeight="1" hidden="1">
      <c r="A43" s="649"/>
      <c r="B43" s="88" t="s">
        <v>161</v>
      </c>
      <c r="C43" s="116">
        <f>SUM(C38:C42)</f>
        <v>0</v>
      </c>
      <c r="D43" s="117"/>
      <c r="E43" s="126">
        <f>SUM(E38:E42)</f>
        <v>0</v>
      </c>
      <c r="F43" s="116">
        <f>SUM(F38:F42)</f>
        <v>0</v>
      </c>
      <c r="G43" s="117"/>
      <c r="H43" s="126">
        <f>SUM(H38:H42)</f>
        <v>0</v>
      </c>
      <c r="I43" s="116">
        <f>SUM(I38:I42)</f>
        <v>0</v>
      </c>
      <c r="J43" s="117"/>
      <c r="K43" s="126">
        <f>SUM(K38:K42)</f>
        <v>0</v>
      </c>
    </row>
    <row r="44" spans="1:11" ht="19.5" customHeight="1" hidden="1">
      <c r="A44" s="25"/>
      <c r="B44" s="26"/>
      <c r="C44" s="27"/>
      <c r="D44" s="27"/>
      <c r="E44" s="27"/>
      <c r="F44" s="27"/>
      <c r="G44" s="27"/>
      <c r="H44" s="27"/>
      <c r="I44" s="27"/>
      <c r="J44" s="27"/>
      <c r="K44" s="28"/>
    </row>
    <row r="45" spans="1:11" ht="19.5" customHeight="1" hidden="1">
      <c r="A45" s="647" t="s">
        <v>186</v>
      </c>
      <c r="B45" s="111"/>
      <c r="C45" s="104"/>
      <c r="D45" s="102"/>
      <c r="E45" s="103"/>
      <c r="F45" s="104"/>
      <c r="G45" s="102"/>
      <c r="H45" s="103"/>
      <c r="I45" s="104"/>
      <c r="J45" s="102"/>
      <c r="K45" s="103"/>
    </row>
    <row r="46" spans="1:11" ht="19.5" customHeight="1" hidden="1">
      <c r="A46" s="648"/>
      <c r="B46" s="115"/>
      <c r="C46" s="107"/>
      <c r="D46" s="105"/>
      <c r="E46" s="106"/>
      <c r="F46" s="107"/>
      <c r="G46" s="105"/>
      <c r="H46" s="106"/>
      <c r="I46" s="107"/>
      <c r="J46" s="105"/>
      <c r="K46" s="106"/>
    </row>
    <row r="47" spans="1:11" ht="19.5" customHeight="1" hidden="1">
      <c r="A47" s="648"/>
      <c r="B47" s="115"/>
      <c r="C47" s="107"/>
      <c r="D47" s="105"/>
      <c r="E47" s="106"/>
      <c r="F47" s="107"/>
      <c r="G47" s="105"/>
      <c r="H47" s="106"/>
      <c r="I47" s="107"/>
      <c r="J47" s="105"/>
      <c r="K47" s="106"/>
    </row>
    <row r="48" spans="1:11" ht="19.5" customHeight="1" hidden="1">
      <c r="A48" s="648"/>
      <c r="B48" s="112"/>
      <c r="C48" s="107"/>
      <c r="D48" s="105"/>
      <c r="E48" s="106"/>
      <c r="F48" s="107"/>
      <c r="G48" s="105"/>
      <c r="H48" s="106"/>
      <c r="I48" s="107"/>
      <c r="J48" s="105"/>
      <c r="K48" s="106"/>
    </row>
    <row r="49" spans="1:11" ht="19.5" customHeight="1" hidden="1">
      <c r="A49" s="648"/>
      <c r="B49" s="112"/>
      <c r="C49" s="107"/>
      <c r="D49" s="105"/>
      <c r="E49" s="106"/>
      <c r="F49" s="107"/>
      <c r="G49" s="105"/>
      <c r="H49" s="106"/>
      <c r="I49" s="107"/>
      <c r="J49" s="105"/>
      <c r="K49" s="106"/>
    </row>
    <row r="50" spans="1:11" ht="19.5" customHeight="1" hidden="1">
      <c r="A50" s="648"/>
      <c r="B50" s="113"/>
      <c r="C50" s="108"/>
      <c r="D50" s="109"/>
      <c r="E50" s="110"/>
      <c r="F50" s="107"/>
      <c r="G50" s="105"/>
      <c r="H50" s="106"/>
      <c r="I50" s="107"/>
      <c r="J50" s="105"/>
      <c r="K50" s="106"/>
    </row>
    <row r="51" spans="1:11" ht="19.5" customHeight="1" hidden="1">
      <c r="A51" s="649"/>
      <c r="B51" s="88" t="s">
        <v>161</v>
      </c>
      <c r="C51" s="116">
        <f>SUM(C45:C50)</f>
        <v>0</v>
      </c>
      <c r="D51" s="117"/>
      <c r="E51" s="126">
        <f>SUM(E45:E50)</f>
        <v>0</v>
      </c>
      <c r="F51" s="116">
        <f>SUM(F45:F50)</f>
        <v>0</v>
      </c>
      <c r="G51" s="117"/>
      <c r="H51" s="126">
        <f>SUM(H45:H50)</f>
        <v>0</v>
      </c>
      <c r="I51" s="116">
        <f>SUM(I45:I50)</f>
        <v>0</v>
      </c>
      <c r="J51" s="117"/>
      <c r="K51" s="126">
        <f>SUM(K45:K50)</f>
        <v>0</v>
      </c>
    </row>
    <row r="52" spans="1:11" ht="19.5" customHeight="1" hidden="1" thickBot="1">
      <c r="A52" s="25"/>
      <c r="B52" s="26"/>
      <c r="C52" s="27"/>
      <c r="D52" s="27"/>
      <c r="E52" s="27"/>
      <c r="F52" s="27"/>
      <c r="G52" s="27"/>
      <c r="H52" s="27"/>
      <c r="I52" s="27"/>
      <c r="J52" s="27"/>
      <c r="K52" s="28"/>
    </row>
    <row r="53" spans="1:11" ht="19.5" customHeight="1" hidden="1" thickBot="1">
      <c r="A53" s="647" t="s">
        <v>187</v>
      </c>
      <c r="B53" s="111"/>
      <c r="C53" s="104"/>
      <c r="D53" s="102"/>
      <c r="E53" s="103"/>
      <c r="F53" s="104"/>
      <c r="G53" s="102"/>
      <c r="H53" s="103"/>
      <c r="I53" s="104"/>
      <c r="J53" s="102"/>
      <c r="K53" s="103"/>
    </row>
    <row r="54" spans="1:11" ht="19.5" customHeight="1" hidden="1" thickBot="1">
      <c r="A54" s="648"/>
      <c r="B54" s="115"/>
      <c r="C54" s="107"/>
      <c r="D54" s="105"/>
      <c r="E54" s="106"/>
      <c r="F54" s="107"/>
      <c r="G54" s="105"/>
      <c r="H54" s="106"/>
      <c r="I54" s="107"/>
      <c r="J54" s="105"/>
      <c r="K54" s="106"/>
    </row>
    <row r="55" spans="1:11" ht="19.5" customHeight="1" hidden="1">
      <c r="A55" s="648"/>
      <c r="B55" s="115"/>
      <c r="C55" s="107"/>
      <c r="D55" s="105"/>
      <c r="E55" s="106"/>
      <c r="F55" s="107"/>
      <c r="G55" s="105"/>
      <c r="H55" s="106"/>
      <c r="I55" s="107"/>
      <c r="J55" s="105"/>
      <c r="K55" s="106"/>
    </row>
    <row r="56" spans="1:11" ht="19.5" customHeight="1" hidden="1">
      <c r="A56" s="648"/>
      <c r="B56" s="112"/>
      <c r="C56" s="107"/>
      <c r="D56" s="105"/>
      <c r="E56" s="106"/>
      <c r="F56" s="107"/>
      <c r="G56" s="105"/>
      <c r="H56" s="106"/>
      <c r="I56" s="107"/>
      <c r="J56" s="105"/>
      <c r="K56" s="106"/>
    </row>
    <row r="57" spans="1:11" ht="19.5" customHeight="1" hidden="1">
      <c r="A57" s="648"/>
      <c r="B57" s="112"/>
      <c r="C57" s="107"/>
      <c r="D57" s="105"/>
      <c r="E57" s="106"/>
      <c r="F57" s="107"/>
      <c r="G57" s="105"/>
      <c r="H57" s="106"/>
      <c r="I57" s="107"/>
      <c r="J57" s="105"/>
      <c r="K57" s="106"/>
    </row>
    <row r="58" spans="1:11" ht="19.5" customHeight="1" hidden="1">
      <c r="A58" s="648"/>
      <c r="B58" s="113"/>
      <c r="C58" s="108"/>
      <c r="D58" s="109"/>
      <c r="E58" s="110"/>
      <c r="F58" s="107"/>
      <c r="G58" s="105"/>
      <c r="H58" s="106"/>
      <c r="I58" s="107"/>
      <c r="J58" s="105"/>
      <c r="K58" s="106"/>
    </row>
    <row r="59" spans="1:11" ht="19.5" customHeight="1" hidden="1">
      <c r="A59" s="649"/>
      <c r="B59" s="88" t="s">
        <v>161</v>
      </c>
      <c r="C59" s="116">
        <f>SUM(C53:C58)</f>
        <v>0</v>
      </c>
      <c r="D59" s="117"/>
      <c r="E59" s="126">
        <f>SUM(E53:E58)</f>
        <v>0</v>
      </c>
      <c r="F59" s="116">
        <f>SUM(F53:F58)</f>
        <v>0</v>
      </c>
      <c r="G59" s="117"/>
      <c r="H59" s="126">
        <f>SUM(H53:H58)</f>
        <v>0</v>
      </c>
      <c r="I59" s="116">
        <f>SUM(I53:I58)</f>
        <v>0</v>
      </c>
      <c r="J59" s="117"/>
      <c r="K59" s="126">
        <f>SUM(K53:K58)</f>
        <v>0</v>
      </c>
    </row>
    <row r="60" spans="1:11" ht="19.5" customHeight="1" thickBot="1">
      <c r="A60" s="650" t="s">
        <v>18</v>
      </c>
      <c r="B60" s="651"/>
      <c r="C60" s="120"/>
      <c r="D60" s="121"/>
      <c r="E60" s="123"/>
      <c r="F60" s="120"/>
      <c r="G60" s="121"/>
      <c r="H60" s="123"/>
      <c r="I60" s="120"/>
      <c r="J60" s="121"/>
      <c r="K60" s="123"/>
    </row>
    <row r="61" ht="15" customHeight="1"/>
    <row r="62" ht="15" customHeight="1"/>
    <row r="63" spans="1:11" ht="15" customHeight="1">
      <c r="A63" s="93"/>
      <c r="B63" s="238"/>
      <c r="C63" s="204"/>
      <c r="D63" s="204"/>
      <c r="E63" s="204"/>
      <c r="F63" s="204"/>
      <c r="G63" s="204"/>
      <c r="H63" s="204"/>
      <c r="I63" s="204"/>
      <c r="J63" s="204"/>
      <c r="K63" s="204"/>
    </row>
    <row r="64" spans="1:11" ht="15" customHeight="1" hidden="1" thickBot="1">
      <c r="A64" s="93"/>
      <c r="B64" s="238"/>
      <c r="C64" s="204"/>
      <c r="D64" s="204"/>
      <c r="E64" s="204"/>
      <c r="F64" s="204"/>
      <c r="G64" s="204"/>
      <c r="H64" s="204"/>
      <c r="I64" s="204"/>
      <c r="J64" s="204"/>
      <c r="K64" s="204"/>
    </row>
    <row r="65" spans="1:11" ht="15" customHeight="1" hidden="1" thickBot="1">
      <c r="A65" s="93"/>
      <c r="B65" s="238"/>
      <c r="C65" s="204"/>
      <c r="D65" s="204"/>
      <c r="E65" s="204"/>
      <c r="F65" s="204"/>
      <c r="G65" s="204"/>
      <c r="H65" s="204"/>
      <c r="I65" s="204"/>
      <c r="J65" s="204"/>
      <c r="K65" s="204"/>
    </row>
    <row r="66" spans="1:11" ht="15" customHeight="1" hidden="1">
      <c r="A66" s="93"/>
      <c r="B66" s="238"/>
      <c r="C66" s="204"/>
      <c r="D66" s="204"/>
      <c r="E66" s="204"/>
      <c r="F66" s="204"/>
      <c r="G66" s="204"/>
      <c r="H66" s="204"/>
      <c r="I66" s="204"/>
      <c r="J66" s="204"/>
      <c r="K66" s="204"/>
    </row>
    <row r="67" spans="1:11" ht="15" customHeight="1" hidden="1" thickBot="1">
      <c r="A67" s="93"/>
      <c r="B67" s="238"/>
      <c r="C67" s="204"/>
      <c r="D67" s="204"/>
      <c r="E67" s="204"/>
      <c r="F67" s="204"/>
      <c r="G67" s="204"/>
      <c r="H67" s="204"/>
      <c r="I67" s="204"/>
      <c r="J67" s="204"/>
      <c r="K67" s="204"/>
    </row>
    <row r="68" spans="1:11" ht="15" customHeight="1" hidden="1" thickBot="1">
      <c r="A68" s="93"/>
      <c r="B68" s="238"/>
      <c r="C68" s="204"/>
      <c r="D68" s="204"/>
      <c r="E68" s="204"/>
      <c r="F68" s="204"/>
      <c r="G68" s="204"/>
      <c r="H68" s="204"/>
      <c r="I68" s="204"/>
      <c r="J68" s="204"/>
      <c r="K68" s="204"/>
    </row>
    <row r="69" spans="1:11" ht="15" customHeight="1" hidden="1">
      <c r="A69" s="93"/>
      <c r="B69" s="238"/>
      <c r="C69" s="204"/>
      <c r="D69" s="204"/>
      <c r="E69" s="204"/>
      <c r="F69" s="204"/>
      <c r="G69" s="204"/>
      <c r="H69" s="204"/>
      <c r="I69" s="204"/>
      <c r="J69" s="204"/>
      <c r="K69" s="204"/>
    </row>
    <row r="70" spans="1:11" ht="19.5" customHeight="1">
      <c r="A70" s="380"/>
      <c r="B70" s="380"/>
      <c r="C70" s="381"/>
      <c r="D70" s="381"/>
      <c r="E70" s="381"/>
      <c r="F70" s="381"/>
      <c r="G70" s="381"/>
      <c r="H70" s="381"/>
      <c r="I70" s="381"/>
      <c r="J70" s="381"/>
      <c r="K70" s="381"/>
    </row>
    <row r="71" spans="1:11" ht="19.5" customHeight="1">
      <c r="A71" s="380"/>
      <c r="B71" s="380"/>
      <c r="C71" s="381"/>
      <c r="D71" s="381"/>
      <c r="E71" s="381"/>
      <c r="F71" s="381"/>
      <c r="G71" s="381"/>
      <c r="H71" s="381"/>
      <c r="I71" s="381"/>
      <c r="J71" s="381"/>
      <c r="K71" s="381"/>
    </row>
  </sheetData>
  <sheetProtection/>
  <mergeCells count="37">
    <mergeCell ref="A23:A30"/>
    <mergeCell ref="A32:A37"/>
    <mergeCell ref="A38:A43"/>
    <mergeCell ref="A45:A51"/>
    <mergeCell ref="A53:A59"/>
    <mergeCell ref="A60:B60"/>
    <mergeCell ref="C7:K7"/>
    <mergeCell ref="C8:K8"/>
    <mergeCell ref="C9:K9"/>
    <mergeCell ref="C10:K10"/>
    <mergeCell ref="C11:K11"/>
    <mergeCell ref="C12:K12"/>
    <mergeCell ref="C16:K16"/>
    <mergeCell ref="C13:K13"/>
    <mergeCell ref="C14:K14"/>
    <mergeCell ref="A2:K2"/>
    <mergeCell ref="H4:K4"/>
    <mergeCell ref="A5:B5"/>
    <mergeCell ref="C5:K5"/>
    <mergeCell ref="A6:B6"/>
    <mergeCell ref="C6:K6"/>
    <mergeCell ref="C15:K15"/>
    <mergeCell ref="A17:K17"/>
    <mergeCell ref="A18:K18"/>
    <mergeCell ref="A19:K19"/>
    <mergeCell ref="A20:B20"/>
    <mergeCell ref="C20:E20"/>
    <mergeCell ref="F20:H20"/>
    <mergeCell ref="I20:K20"/>
    <mergeCell ref="I21:J21"/>
    <mergeCell ref="K21:K22"/>
    <mergeCell ref="A21:A22"/>
    <mergeCell ref="B21:B22"/>
    <mergeCell ref="C21:D21"/>
    <mergeCell ref="E21:E22"/>
    <mergeCell ref="F21:G21"/>
    <mergeCell ref="H21:H22"/>
  </mergeCells>
  <printOptions horizontalCentered="1"/>
  <pageMargins left="0.15748031496062992" right="0.15748031496062992" top="0.3937007874015748" bottom="0.6692913385826772" header="0.5118110236220472" footer="0.5118110236220472"/>
  <pageSetup horizontalDpi="300" verticalDpi="300" orientation="portrait" paperSize="9" scale="65" r:id="rId2"/>
  <headerFooter alignWithMargins="0">
    <oddFooter>&amp;CSayfa &amp;P / &amp;N</oddFooter>
  </headerFooter>
  <legacyDrawing r:id="rId1"/>
</worksheet>
</file>

<file path=xl/worksheets/sheet14.xml><?xml version="1.0" encoding="utf-8"?>
<worksheet xmlns="http://schemas.openxmlformats.org/spreadsheetml/2006/main" xmlns:r="http://schemas.openxmlformats.org/officeDocument/2006/relationships">
  <sheetPr>
    <tabColor rgb="FFFFFF00"/>
  </sheetPr>
  <dimension ref="B1:F147"/>
  <sheetViews>
    <sheetView zoomScalePageLayoutView="0" workbookViewId="0" topLeftCell="A1">
      <selection activeCell="C21" sqref="C21"/>
    </sheetView>
  </sheetViews>
  <sheetFormatPr defaultColWidth="9.140625" defaultRowHeight="12.75" customHeight="1"/>
  <cols>
    <col min="1" max="1" width="2.8515625" style="0" customWidth="1"/>
    <col min="2" max="2" width="14.421875" style="0" customWidth="1"/>
    <col min="3" max="3" width="50.421875" style="0" customWidth="1"/>
    <col min="4" max="4" width="9.8515625" style="0" customWidth="1"/>
    <col min="5" max="5" width="10.7109375" style="0" customWidth="1"/>
    <col min="6" max="6" width="99.140625" style="0" customWidth="1"/>
  </cols>
  <sheetData>
    <row r="1" spans="2:6" s="141" customFormat="1" ht="22.5" customHeight="1">
      <c r="B1" s="749" t="s">
        <v>479</v>
      </c>
      <c r="C1" s="816"/>
      <c r="D1" s="816"/>
      <c r="E1" s="816"/>
      <c r="F1" s="816"/>
    </row>
    <row r="2" ht="12.75" customHeight="1">
      <c r="F2" s="1"/>
    </row>
    <row r="3" spans="2:6" s="142" customFormat="1" ht="19.5" customHeight="1">
      <c r="B3" s="142" t="s">
        <v>121</v>
      </c>
      <c r="C3" s="142" t="s">
        <v>64</v>
      </c>
      <c r="F3" s="143"/>
    </row>
    <row r="4" spans="2:6" s="144" customFormat="1" ht="19.5" customHeight="1" thickBot="1">
      <c r="B4" s="142" t="s">
        <v>87</v>
      </c>
      <c r="C4" s="142" t="s">
        <v>88</v>
      </c>
      <c r="D4" s="142"/>
      <c r="E4" s="142"/>
      <c r="F4" s="143"/>
    </row>
    <row r="5" spans="2:6" s="2" customFormat="1" ht="19.5" customHeight="1">
      <c r="B5" s="809" t="s">
        <v>81</v>
      </c>
      <c r="C5" s="809" t="s">
        <v>163</v>
      </c>
      <c r="D5" s="817" t="s">
        <v>82</v>
      </c>
      <c r="E5" s="817"/>
      <c r="F5" s="818"/>
    </row>
    <row r="6" spans="2:6" s="2" customFormat="1" ht="19.5" customHeight="1" thickBot="1">
      <c r="B6" s="810"/>
      <c r="C6" s="810"/>
      <c r="D6" s="819"/>
      <c r="E6" s="819"/>
      <c r="F6" s="820"/>
    </row>
    <row r="7" spans="2:6" s="2" customFormat="1" ht="19.5" customHeight="1" thickBot="1">
      <c r="B7" s="811"/>
      <c r="C7" s="811"/>
      <c r="D7" s="145" t="s">
        <v>84</v>
      </c>
      <c r="E7" s="145" t="s">
        <v>85</v>
      </c>
      <c r="F7" s="145" t="s">
        <v>86</v>
      </c>
    </row>
    <row r="8" spans="2:6" s="8" customFormat="1" ht="30" customHeight="1">
      <c r="B8" s="821"/>
      <c r="C8" s="823" t="s">
        <v>457</v>
      </c>
      <c r="D8" s="455"/>
      <c r="E8" s="455"/>
      <c r="F8" s="456"/>
    </row>
    <row r="9" spans="2:6" s="8" customFormat="1" ht="30" customHeight="1">
      <c r="B9" s="821"/>
      <c r="C9" s="823"/>
      <c r="D9" s="455"/>
      <c r="E9" s="455"/>
      <c r="F9" s="456"/>
    </row>
    <row r="10" spans="2:6" s="8" customFormat="1" ht="30" customHeight="1">
      <c r="B10" s="821"/>
      <c r="C10" s="823"/>
      <c r="D10" s="455"/>
      <c r="E10" s="455"/>
      <c r="F10" s="456"/>
    </row>
    <row r="11" spans="2:6" s="8" customFormat="1" ht="30" customHeight="1">
      <c r="B11" s="821"/>
      <c r="C11" s="823"/>
      <c r="D11" s="455"/>
      <c r="E11" s="455"/>
      <c r="F11" s="456"/>
    </row>
    <row r="12" spans="2:6" s="8" customFormat="1" ht="30" customHeight="1">
      <c r="B12" s="821"/>
      <c r="C12" s="823"/>
      <c r="D12" s="455"/>
      <c r="E12" s="455"/>
      <c r="F12" s="456"/>
    </row>
    <row r="13" spans="2:6" s="8" customFormat="1" ht="30" customHeight="1">
      <c r="B13" s="821"/>
      <c r="C13" s="823"/>
      <c r="D13" s="455"/>
      <c r="E13" s="455"/>
      <c r="F13" s="456"/>
    </row>
    <row r="14" spans="2:6" s="8" customFormat="1" ht="30" customHeight="1">
      <c r="B14" s="821"/>
      <c r="C14" s="823"/>
      <c r="D14" s="455"/>
      <c r="E14" s="455"/>
      <c r="F14" s="456"/>
    </row>
    <row r="15" spans="2:6" ht="30.75" customHeight="1" thickBot="1">
      <c r="B15" s="822"/>
      <c r="C15" s="824"/>
      <c r="D15" s="455"/>
      <c r="E15" s="455"/>
      <c r="F15" s="456"/>
    </row>
    <row r="16" spans="2:6" s="2" customFormat="1" ht="19.5" customHeight="1">
      <c r="B16" s="808" t="s">
        <v>486</v>
      </c>
      <c r="C16" s="807"/>
      <c r="D16" s="807"/>
      <c r="E16" s="807"/>
      <c r="F16" s="807"/>
    </row>
    <row r="17" spans="2:6" s="2" customFormat="1" ht="19.5" customHeight="1">
      <c r="B17" s="806" t="s">
        <v>83</v>
      </c>
      <c r="C17" s="807"/>
      <c r="D17" s="807"/>
      <c r="E17" s="807"/>
      <c r="F17" s="807"/>
    </row>
    <row r="18" ht="12" customHeight="1"/>
    <row r="19" ht="12" customHeight="1"/>
    <row r="20" ht="12" customHeight="1"/>
    <row r="21" ht="12" customHeight="1"/>
    <row r="22" ht="12" customHeight="1"/>
    <row r="23" spans="2:6" s="141" customFormat="1" ht="22.5" customHeight="1">
      <c r="B23" s="749" t="s">
        <v>323</v>
      </c>
      <c r="C23" s="816"/>
      <c r="D23" s="816"/>
      <c r="E23" s="816"/>
      <c r="F23" s="816"/>
    </row>
    <row r="24" ht="12.75" customHeight="1">
      <c r="F24" s="1"/>
    </row>
    <row r="25" spans="2:6" s="142" customFormat="1" ht="19.5" customHeight="1">
      <c r="B25" s="142" t="s">
        <v>121</v>
      </c>
      <c r="C25" s="142" t="s">
        <v>225</v>
      </c>
      <c r="F25" s="143"/>
    </row>
    <row r="26" spans="2:6" s="144" customFormat="1" ht="19.5" customHeight="1" thickBot="1">
      <c r="B26" s="142" t="s">
        <v>87</v>
      </c>
      <c r="C26" s="142" t="s">
        <v>88</v>
      </c>
      <c r="D26" s="142"/>
      <c r="E26" s="142"/>
      <c r="F26" s="143"/>
    </row>
    <row r="27" spans="2:6" s="2" customFormat="1" ht="19.5" customHeight="1">
      <c r="B27" s="809" t="s">
        <v>81</v>
      </c>
      <c r="C27" s="809" t="s">
        <v>163</v>
      </c>
      <c r="D27" s="817" t="s">
        <v>82</v>
      </c>
      <c r="E27" s="817"/>
      <c r="F27" s="818"/>
    </row>
    <row r="28" spans="2:6" s="2" customFormat="1" ht="19.5" customHeight="1" thickBot="1">
      <c r="B28" s="810"/>
      <c r="C28" s="810"/>
      <c r="D28" s="819"/>
      <c r="E28" s="819"/>
      <c r="F28" s="820"/>
    </row>
    <row r="29" spans="2:6" s="2" customFormat="1" ht="19.5" customHeight="1" thickBot="1">
      <c r="B29" s="811"/>
      <c r="C29" s="811"/>
      <c r="D29" s="145" t="s">
        <v>84</v>
      </c>
      <c r="E29" s="145" t="s">
        <v>85</v>
      </c>
      <c r="F29" s="145" t="s">
        <v>86</v>
      </c>
    </row>
    <row r="30" spans="2:6" s="8" customFormat="1" ht="30" customHeight="1" thickBot="1">
      <c r="B30" s="246" t="s">
        <v>289</v>
      </c>
      <c r="C30" s="206" t="s">
        <v>173</v>
      </c>
      <c r="D30" s="457" t="s">
        <v>263</v>
      </c>
      <c r="E30" s="457" t="s">
        <v>264</v>
      </c>
      <c r="F30" s="458" t="s">
        <v>454</v>
      </c>
    </row>
    <row r="31" spans="2:6" s="8" customFormat="1" ht="30" customHeight="1">
      <c r="B31" s="459"/>
      <c r="C31" s="459"/>
      <c r="D31" s="460" t="s">
        <v>263</v>
      </c>
      <c r="E31" s="460" t="s">
        <v>264</v>
      </c>
      <c r="F31" s="461" t="s">
        <v>455</v>
      </c>
    </row>
    <row r="32" spans="2:6" s="8" customFormat="1" ht="30" customHeight="1" thickBot="1">
      <c r="B32" s="256"/>
      <c r="C32" s="256"/>
      <c r="D32" s="256"/>
      <c r="E32" s="256"/>
      <c r="F32" s="257"/>
    </row>
    <row r="33" spans="2:6" ht="12.75" customHeight="1">
      <c r="B33" s="4"/>
      <c r="C33" s="135"/>
      <c r="D33" s="135"/>
      <c r="E33" s="135"/>
      <c r="F33" s="135"/>
    </row>
    <row r="34" spans="2:6" s="2" customFormat="1" ht="19.5" customHeight="1">
      <c r="B34" s="808" t="s">
        <v>324</v>
      </c>
      <c r="C34" s="807"/>
      <c r="D34" s="807"/>
      <c r="E34" s="807"/>
      <c r="F34" s="807"/>
    </row>
    <row r="35" spans="2:6" s="2" customFormat="1" ht="19.5" customHeight="1">
      <c r="B35" s="806" t="s">
        <v>83</v>
      </c>
      <c r="C35" s="807"/>
      <c r="D35" s="807"/>
      <c r="E35" s="807"/>
      <c r="F35" s="807"/>
    </row>
    <row r="71" spans="2:6" s="141" customFormat="1" ht="22.5" customHeight="1">
      <c r="B71" s="749" t="s">
        <v>323</v>
      </c>
      <c r="C71" s="816"/>
      <c r="D71" s="816"/>
      <c r="E71" s="816"/>
      <c r="F71" s="816"/>
    </row>
    <row r="72" ht="12.75" customHeight="1">
      <c r="F72" s="1"/>
    </row>
    <row r="73" spans="2:6" s="142" customFormat="1" ht="19.5" customHeight="1">
      <c r="B73" s="142" t="s">
        <v>121</v>
      </c>
      <c r="C73" s="142" t="s">
        <v>149</v>
      </c>
      <c r="F73" s="143"/>
    </row>
    <row r="74" spans="2:6" s="144" customFormat="1" ht="19.5" customHeight="1" thickBot="1">
      <c r="B74" s="142" t="s">
        <v>87</v>
      </c>
      <c r="C74" s="142" t="s">
        <v>88</v>
      </c>
      <c r="D74" s="142"/>
      <c r="E74" s="142"/>
      <c r="F74" s="143"/>
    </row>
    <row r="75" spans="2:6" s="2" customFormat="1" ht="19.5" customHeight="1">
      <c r="B75" s="809" t="s">
        <v>81</v>
      </c>
      <c r="C75" s="809" t="s">
        <v>163</v>
      </c>
      <c r="D75" s="817" t="s">
        <v>82</v>
      </c>
      <c r="E75" s="817"/>
      <c r="F75" s="818"/>
    </row>
    <row r="76" spans="2:6" s="2" customFormat="1" ht="19.5" customHeight="1" thickBot="1">
      <c r="B76" s="810"/>
      <c r="C76" s="810"/>
      <c r="D76" s="819"/>
      <c r="E76" s="819"/>
      <c r="F76" s="820"/>
    </row>
    <row r="77" spans="2:6" s="2" customFormat="1" ht="19.5" customHeight="1" thickBot="1">
      <c r="B77" s="811"/>
      <c r="C77" s="811"/>
      <c r="D77" s="145" t="s">
        <v>84</v>
      </c>
      <c r="E77" s="145" t="s">
        <v>85</v>
      </c>
      <c r="F77" s="145" t="s">
        <v>86</v>
      </c>
    </row>
    <row r="78" spans="2:6" s="8" customFormat="1" ht="30" customHeight="1" thickBot="1">
      <c r="B78" s="206" t="s">
        <v>16</v>
      </c>
      <c r="C78" s="206" t="s">
        <v>19</v>
      </c>
      <c r="D78" s="252" t="s">
        <v>263</v>
      </c>
      <c r="E78" s="252" t="s">
        <v>264</v>
      </c>
      <c r="F78" s="253" t="s">
        <v>265</v>
      </c>
    </row>
    <row r="79" spans="2:6" s="8" customFormat="1" ht="30" customHeight="1" hidden="1">
      <c r="B79" s="158"/>
      <c r="C79" s="158"/>
      <c r="D79" s="158"/>
      <c r="E79" s="158"/>
      <c r="F79" s="159"/>
    </row>
    <row r="80" spans="2:6" s="8" customFormat="1" ht="30" customHeight="1" hidden="1">
      <c r="B80" s="160"/>
      <c r="C80" s="160"/>
      <c r="D80" s="160"/>
      <c r="E80" s="160"/>
      <c r="F80" s="161"/>
    </row>
    <row r="81" spans="2:6" s="8" customFormat="1" ht="30" customHeight="1" hidden="1">
      <c r="B81" s="160"/>
      <c r="C81" s="160"/>
      <c r="D81" s="160"/>
      <c r="E81" s="160"/>
      <c r="F81" s="161"/>
    </row>
    <row r="82" spans="2:6" s="8" customFormat="1" ht="30" customHeight="1" hidden="1">
      <c r="B82" s="160"/>
      <c r="C82" s="160"/>
      <c r="D82" s="160"/>
      <c r="E82" s="160"/>
      <c r="F82" s="161"/>
    </row>
    <row r="83" spans="2:6" s="8" customFormat="1" ht="30" customHeight="1" hidden="1">
      <c r="B83" s="160"/>
      <c r="C83" s="160"/>
      <c r="D83" s="160"/>
      <c r="E83" s="160"/>
      <c r="F83" s="161"/>
    </row>
    <row r="84" spans="2:6" s="8" customFormat="1" ht="30" customHeight="1" hidden="1">
      <c r="B84" s="160"/>
      <c r="C84" s="160"/>
      <c r="D84" s="160"/>
      <c r="E84" s="160"/>
      <c r="F84" s="161"/>
    </row>
    <row r="85" spans="2:6" s="8" customFormat="1" ht="30" customHeight="1" hidden="1">
      <c r="B85" s="160"/>
      <c r="C85" s="160"/>
      <c r="D85" s="160"/>
      <c r="E85" s="160"/>
      <c r="F85" s="161"/>
    </row>
    <row r="86" spans="2:6" s="8" customFormat="1" ht="30" customHeight="1" hidden="1">
      <c r="B86" s="160"/>
      <c r="C86" s="160"/>
      <c r="D86" s="160"/>
      <c r="E86" s="160"/>
      <c r="F86" s="161"/>
    </row>
    <row r="87" spans="2:6" s="8" customFormat="1" ht="30" customHeight="1" hidden="1">
      <c r="B87" s="160"/>
      <c r="C87" s="160"/>
      <c r="D87" s="160"/>
      <c r="E87" s="160"/>
      <c r="F87" s="161"/>
    </row>
    <row r="88" spans="2:6" s="8" customFormat="1" ht="30" customHeight="1" hidden="1">
      <c r="B88" s="160"/>
      <c r="C88" s="160"/>
      <c r="D88" s="160"/>
      <c r="E88" s="160"/>
      <c r="F88" s="161"/>
    </row>
    <row r="89" spans="2:6" s="8" customFormat="1" ht="30" customHeight="1" hidden="1">
      <c r="B89" s="160"/>
      <c r="C89" s="160"/>
      <c r="D89" s="160"/>
      <c r="E89" s="160"/>
      <c r="F89" s="161"/>
    </row>
    <row r="90" spans="2:6" s="8" customFormat="1" ht="30" customHeight="1" hidden="1">
      <c r="B90" s="160"/>
      <c r="C90" s="160"/>
      <c r="D90" s="160"/>
      <c r="E90" s="160"/>
      <c r="F90" s="161"/>
    </row>
    <row r="91" spans="2:6" s="8" customFormat="1" ht="30" customHeight="1" hidden="1">
      <c r="B91" s="160"/>
      <c r="C91" s="160"/>
      <c r="D91" s="160"/>
      <c r="E91" s="160"/>
      <c r="F91" s="161"/>
    </row>
    <row r="92" spans="2:6" s="8" customFormat="1" ht="30" customHeight="1" hidden="1">
      <c r="B92" s="160"/>
      <c r="C92" s="160"/>
      <c r="D92" s="160"/>
      <c r="E92" s="160"/>
      <c r="F92" s="161"/>
    </row>
    <row r="93" spans="2:6" s="8" customFormat="1" ht="30" customHeight="1" thickBot="1">
      <c r="B93" s="162"/>
      <c r="C93" s="162"/>
      <c r="D93" s="162"/>
      <c r="E93" s="162"/>
      <c r="F93" s="163"/>
    </row>
    <row r="94" spans="2:6" ht="12.75" customHeight="1">
      <c r="B94" s="4"/>
      <c r="C94" s="135"/>
      <c r="D94" s="135"/>
      <c r="E94" s="135"/>
      <c r="F94" s="135"/>
    </row>
    <row r="95" spans="2:6" s="2" customFormat="1" ht="19.5" customHeight="1">
      <c r="B95" s="808" t="s">
        <v>324</v>
      </c>
      <c r="C95" s="807"/>
      <c r="D95" s="807"/>
      <c r="E95" s="807"/>
      <c r="F95" s="807"/>
    </row>
    <row r="96" spans="2:6" s="2" customFormat="1" ht="19.5" customHeight="1">
      <c r="B96" s="806" t="s">
        <v>83</v>
      </c>
      <c r="C96" s="807"/>
      <c r="D96" s="807"/>
      <c r="E96" s="807"/>
      <c r="F96" s="807"/>
    </row>
    <row r="133" spans="2:6" s="141" customFormat="1" ht="22.5" customHeight="1">
      <c r="B133" s="749" t="s">
        <v>323</v>
      </c>
      <c r="C133" s="749"/>
      <c r="D133" s="749"/>
      <c r="E133" s="749"/>
      <c r="F133" s="749"/>
    </row>
    <row r="134" ht="12.75" customHeight="1">
      <c r="F134" s="1"/>
    </row>
    <row r="135" spans="2:6" s="142" customFormat="1" ht="19.5" customHeight="1">
      <c r="B135" s="142" t="s">
        <v>121</v>
      </c>
      <c r="C135" s="142" t="s">
        <v>227</v>
      </c>
      <c r="F135" s="143"/>
    </row>
    <row r="136" spans="2:6" s="144" customFormat="1" ht="19.5" customHeight="1" thickBot="1">
      <c r="B136" s="142" t="s">
        <v>87</v>
      </c>
      <c r="C136" s="142" t="s">
        <v>88</v>
      </c>
      <c r="D136" s="142"/>
      <c r="E136" s="142"/>
      <c r="F136" s="143"/>
    </row>
    <row r="137" spans="2:6" s="2" customFormat="1" ht="19.5" customHeight="1">
      <c r="B137" s="809" t="s">
        <v>81</v>
      </c>
      <c r="C137" s="809" t="s">
        <v>163</v>
      </c>
      <c r="D137" s="812" t="s">
        <v>82</v>
      </c>
      <c r="E137" s="812"/>
      <c r="F137" s="813"/>
    </row>
    <row r="138" spans="2:6" s="2" customFormat="1" ht="19.5" customHeight="1" thickBot="1">
      <c r="B138" s="810"/>
      <c r="C138" s="810"/>
      <c r="D138" s="814"/>
      <c r="E138" s="814"/>
      <c r="F138" s="815"/>
    </row>
    <row r="139" spans="2:6" s="2" customFormat="1" ht="19.5" customHeight="1" thickBot="1">
      <c r="B139" s="811"/>
      <c r="C139" s="811"/>
      <c r="D139" s="145" t="s">
        <v>84</v>
      </c>
      <c r="E139" s="145" t="s">
        <v>85</v>
      </c>
      <c r="F139" s="145" t="s">
        <v>86</v>
      </c>
    </row>
    <row r="140" spans="2:6" s="8" customFormat="1" ht="30" customHeight="1">
      <c r="B140" s="805" t="s">
        <v>226</v>
      </c>
      <c r="C140" s="805" t="s">
        <v>169</v>
      </c>
      <c r="D140" s="254" t="s">
        <v>283</v>
      </c>
      <c r="E140" s="254" t="s">
        <v>284</v>
      </c>
      <c r="F140" s="255" t="s">
        <v>452</v>
      </c>
    </row>
    <row r="141" spans="2:6" s="8" customFormat="1" ht="30" customHeight="1" thickBot="1">
      <c r="B141" s="537"/>
      <c r="C141" s="537"/>
      <c r="D141" s="254" t="s">
        <v>283</v>
      </c>
      <c r="E141" s="254" t="s">
        <v>284</v>
      </c>
      <c r="F141" s="255" t="s">
        <v>453</v>
      </c>
    </row>
    <row r="142" spans="2:6" s="8" customFormat="1" ht="30" customHeight="1">
      <c r="B142" s="437"/>
      <c r="C142" s="438"/>
      <c r="D142" s="254"/>
      <c r="E142" s="254"/>
      <c r="F142" s="255"/>
    </row>
    <row r="143" spans="2:6" s="8" customFormat="1" ht="30" customHeight="1">
      <c r="B143" s="254"/>
      <c r="C143" s="254"/>
      <c r="D143" s="254"/>
      <c r="E143" s="254"/>
      <c r="F143" s="255"/>
    </row>
    <row r="144" spans="2:6" s="8" customFormat="1" ht="30" customHeight="1">
      <c r="B144" s="254"/>
      <c r="C144" s="254"/>
      <c r="D144" s="254"/>
      <c r="E144" s="254"/>
      <c r="F144" s="255"/>
    </row>
    <row r="145" spans="2:6" ht="12.75" customHeight="1">
      <c r="B145" s="254"/>
      <c r="C145" s="254"/>
      <c r="D145" s="254"/>
      <c r="E145" s="254"/>
      <c r="F145" s="255"/>
    </row>
    <row r="146" spans="2:6" s="2" customFormat="1" ht="19.5" customHeight="1">
      <c r="B146" s="254"/>
      <c r="C146" s="254"/>
      <c r="D146" s="254"/>
      <c r="E146" s="254"/>
      <c r="F146" s="255"/>
    </row>
    <row r="147" spans="2:6" s="2" customFormat="1" ht="19.5" customHeight="1">
      <c r="B147" s="806" t="s">
        <v>83</v>
      </c>
      <c r="C147" s="807"/>
      <c r="D147" s="807"/>
      <c r="E147" s="807"/>
      <c r="F147" s="807"/>
    </row>
  </sheetData>
  <sheetProtection/>
  <mergeCells count="27">
    <mergeCell ref="B1:F1"/>
    <mergeCell ref="B5:B7"/>
    <mergeCell ref="C5:C7"/>
    <mergeCell ref="D5:F6"/>
    <mergeCell ref="B8:B15"/>
    <mergeCell ref="C8:C15"/>
    <mergeCell ref="B16:F16"/>
    <mergeCell ref="B17:F17"/>
    <mergeCell ref="B23:F23"/>
    <mergeCell ref="B27:B29"/>
    <mergeCell ref="C27:C29"/>
    <mergeCell ref="D27:F28"/>
    <mergeCell ref="B34:F34"/>
    <mergeCell ref="B35:F35"/>
    <mergeCell ref="B71:F71"/>
    <mergeCell ref="B75:B77"/>
    <mergeCell ref="C75:C77"/>
    <mergeCell ref="D75:F76"/>
    <mergeCell ref="B140:B141"/>
    <mergeCell ref="C140:C141"/>
    <mergeCell ref="B147:F147"/>
    <mergeCell ref="B95:F95"/>
    <mergeCell ref="B96:F96"/>
    <mergeCell ref="B133:F133"/>
    <mergeCell ref="B137:B139"/>
    <mergeCell ref="C137:C139"/>
    <mergeCell ref="D137:F138"/>
  </mergeCells>
  <printOptions horizontalCentered="1"/>
  <pageMargins left="0.15748031496062992" right="0.1968503937007874" top="0.1968503937007874" bottom="0.6692913385826772" header="0.5118110236220472" footer="0.5118110236220472"/>
  <pageSetup horizontalDpi="300" verticalDpi="300" orientation="landscape" paperSize="9" scale="75" r:id="rId1"/>
  <headerFooter alignWithMargins="0">
    <oddFooter>&amp;CSayfa &amp;P / &amp;N</oddFooter>
  </headerFooter>
</worksheet>
</file>

<file path=xl/worksheets/sheet15.xml><?xml version="1.0" encoding="utf-8"?>
<worksheet xmlns="http://schemas.openxmlformats.org/spreadsheetml/2006/main" xmlns:r="http://schemas.openxmlformats.org/officeDocument/2006/relationships">
  <sheetPr>
    <tabColor rgb="FFFFFF00"/>
  </sheetPr>
  <dimension ref="A2:AT18"/>
  <sheetViews>
    <sheetView zoomScalePageLayoutView="0" workbookViewId="0" topLeftCell="B1">
      <selection activeCell="AJ12" sqref="AJ12"/>
    </sheetView>
  </sheetViews>
  <sheetFormatPr defaultColWidth="9.140625" defaultRowHeight="12.75"/>
  <cols>
    <col min="1" max="1" width="16.421875" style="69" customWidth="1"/>
    <col min="2" max="2" width="16.8515625" style="69" customWidth="1"/>
    <col min="3" max="3" width="16.7109375" style="69" customWidth="1"/>
    <col min="4" max="9" width="10.57421875" style="91" hidden="1" customWidth="1"/>
    <col min="10" max="10" width="11.8515625" style="91" hidden="1" customWidth="1"/>
    <col min="11" max="17" width="10.57421875" style="91" hidden="1" customWidth="1"/>
    <col min="18" max="18" width="11.8515625" style="91" hidden="1" customWidth="1"/>
    <col min="19" max="19" width="10.57421875" style="91" hidden="1" customWidth="1"/>
    <col min="20" max="20" width="10.57421875" style="91" customWidth="1"/>
    <col min="21" max="21" width="8.421875" style="91" customWidth="1"/>
    <col min="22" max="23" width="10.57421875" style="91" customWidth="1"/>
    <col min="24" max="24" width="8.421875" style="91" customWidth="1"/>
    <col min="25" max="25" width="8.28125" style="91" customWidth="1"/>
    <col min="26" max="26" width="11.8515625" style="91" customWidth="1"/>
    <col min="27" max="27" width="10.00390625" style="91" customWidth="1"/>
    <col min="28" max="28" width="10.57421875" style="91" customWidth="1"/>
    <col min="29" max="29" width="9.00390625" style="91" customWidth="1"/>
    <col min="30" max="30" width="10.421875" style="91" customWidth="1"/>
    <col min="31" max="31" width="7.140625" style="91" customWidth="1"/>
    <col min="32" max="32" width="6.8515625" style="91" customWidth="1"/>
    <col min="33" max="33" width="7.57421875" style="91" customWidth="1"/>
    <col min="34" max="34" width="10.7109375" style="91" customWidth="1"/>
    <col min="35" max="35" width="10.57421875" style="91" customWidth="1"/>
    <col min="36" max="36" width="12.00390625" style="91" customWidth="1"/>
    <col min="37" max="16384" width="9.140625" style="69" customWidth="1"/>
  </cols>
  <sheetData>
    <row r="2" spans="1:36" s="68" customFormat="1" ht="22.5" customHeight="1">
      <c r="A2" s="531" t="s">
        <v>487</v>
      </c>
      <c r="B2" s="531"/>
      <c r="C2" s="531"/>
      <c r="D2" s="531"/>
      <c r="E2" s="531"/>
      <c r="F2" s="531"/>
      <c r="G2" s="531"/>
      <c r="H2" s="531"/>
      <c r="I2" s="531"/>
      <c r="J2" s="531"/>
      <c r="K2" s="531"/>
      <c r="L2" s="531"/>
      <c r="M2" s="531"/>
      <c r="N2" s="531"/>
      <c r="O2" s="531"/>
      <c r="P2" s="531"/>
      <c r="Q2" s="531"/>
      <c r="R2" s="531"/>
      <c r="S2" s="531"/>
      <c r="T2" s="531"/>
      <c r="U2" s="531"/>
      <c r="V2" s="531"/>
      <c r="W2" s="531"/>
      <c r="X2" s="531"/>
      <c r="Y2" s="531"/>
      <c r="Z2" s="531"/>
      <c r="AA2" s="531"/>
      <c r="AB2" s="531"/>
      <c r="AC2" s="531"/>
      <c r="AD2" s="531"/>
      <c r="AE2" s="531"/>
      <c r="AF2" s="531"/>
      <c r="AG2" s="531"/>
      <c r="AH2" s="531"/>
      <c r="AI2" s="531"/>
      <c r="AJ2" s="531"/>
    </row>
    <row r="3" ht="12.75" customHeight="1"/>
    <row r="4" spans="1:36" s="54" customFormat="1" ht="21.75" customHeight="1">
      <c r="A4" s="54" t="s">
        <v>51</v>
      </c>
      <c r="C4" s="56"/>
      <c r="D4" s="92"/>
      <c r="E4" s="92"/>
      <c r="F4" s="92"/>
      <c r="G4" s="92"/>
      <c r="H4" s="92"/>
      <c r="I4" s="92"/>
      <c r="J4" s="258"/>
      <c r="K4" s="259"/>
      <c r="L4" s="259"/>
      <c r="M4" s="259"/>
      <c r="N4" s="92"/>
      <c r="O4" s="92"/>
      <c r="P4" s="92"/>
      <c r="Q4" s="92"/>
      <c r="R4" s="258"/>
      <c r="S4" s="259"/>
      <c r="T4" s="259"/>
      <c r="U4" s="259"/>
      <c r="V4" s="92"/>
      <c r="W4" s="92"/>
      <c r="X4" s="92"/>
      <c r="Y4" s="92"/>
      <c r="Z4" s="258"/>
      <c r="AA4" s="259"/>
      <c r="AB4" s="259"/>
      <c r="AC4" s="259"/>
      <c r="AD4" s="92"/>
      <c r="AE4" s="92"/>
      <c r="AF4" s="92"/>
      <c r="AG4" s="92"/>
      <c r="AH4" s="258"/>
      <c r="AI4" s="259"/>
      <c r="AJ4" s="259"/>
    </row>
    <row r="5" spans="1:46" s="54" customFormat="1" ht="21.75" customHeight="1">
      <c r="A5" s="71" t="s">
        <v>159</v>
      </c>
      <c r="B5" s="71"/>
      <c r="C5" s="72"/>
      <c r="D5" s="260"/>
      <c r="E5" s="260"/>
      <c r="F5" s="260"/>
      <c r="G5" s="260"/>
      <c r="H5" s="260"/>
      <c r="I5" s="260"/>
      <c r="J5" s="261"/>
      <c r="K5" s="262"/>
      <c r="L5" s="262"/>
      <c r="M5" s="262"/>
      <c r="N5" s="260"/>
      <c r="O5" s="260"/>
      <c r="P5" s="260"/>
      <c r="Q5" s="260"/>
      <c r="R5" s="261"/>
      <c r="S5" s="263"/>
      <c r="T5" s="262"/>
      <c r="U5" s="262"/>
      <c r="V5" s="260"/>
      <c r="W5" s="260"/>
      <c r="X5" s="260"/>
      <c r="Y5" s="260"/>
      <c r="Z5" s="261"/>
      <c r="AA5" s="263"/>
      <c r="AB5" s="262"/>
      <c r="AC5" s="262"/>
      <c r="AD5" s="260"/>
      <c r="AE5" s="260"/>
      <c r="AF5" s="260"/>
      <c r="AG5" s="260"/>
      <c r="AH5" s="261"/>
      <c r="AI5" s="262"/>
      <c r="AJ5" s="263"/>
      <c r="AK5" s="71"/>
      <c r="AL5" s="71"/>
      <c r="AM5" s="71"/>
      <c r="AN5" s="71"/>
      <c r="AO5" s="71"/>
      <c r="AP5" s="71"/>
      <c r="AQ5" s="71"/>
      <c r="AR5" s="71"/>
      <c r="AS5" s="71"/>
      <c r="AT5" s="71"/>
    </row>
    <row r="6" spans="1:46" s="54" customFormat="1" ht="21.75" customHeight="1">
      <c r="A6" s="71"/>
      <c r="B6" s="71"/>
      <c r="C6" s="72"/>
      <c r="D6" s="260"/>
      <c r="E6" s="260"/>
      <c r="F6" s="260"/>
      <c r="G6" s="260"/>
      <c r="H6" s="260"/>
      <c r="I6" s="260"/>
      <c r="J6" s="261"/>
      <c r="K6" s="262"/>
      <c r="L6" s="262"/>
      <c r="M6" s="262"/>
      <c r="N6" s="260"/>
      <c r="O6" s="260"/>
      <c r="P6" s="260"/>
      <c r="Q6" s="260"/>
      <c r="R6" s="261"/>
      <c r="S6" s="263"/>
      <c r="T6" s="262"/>
      <c r="U6" s="262"/>
      <c r="V6" s="260"/>
      <c r="W6" s="260"/>
      <c r="X6" s="260"/>
      <c r="Y6" s="260"/>
      <c r="Z6" s="261"/>
      <c r="AA6" s="263"/>
      <c r="AB6" s="262"/>
      <c r="AC6" s="262"/>
      <c r="AD6" s="260"/>
      <c r="AE6" s="260"/>
      <c r="AF6" s="260"/>
      <c r="AG6" s="260"/>
      <c r="AH6" s="261"/>
      <c r="AI6" s="262"/>
      <c r="AJ6" s="263"/>
      <c r="AK6" s="71"/>
      <c r="AL6" s="71"/>
      <c r="AM6" s="71"/>
      <c r="AN6" s="71"/>
      <c r="AO6" s="71"/>
      <c r="AP6" s="71"/>
      <c r="AQ6" s="71"/>
      <c r="AR6" s="71"/>
      <c r="AS6" s="71"/>
      <c r="AT6" s="71"/>
    </row>
    <row r="7" spans="1:46" s="54" customFormat="1" ht="21.75" customHeight="1">
      <c r="A7" s="71"/>
      <c r="B7" s="71"/>
      <c r="C7" s="72"/>
      <c r="D7" s="260"/>
      <c r="E7" s="260"/>
      <c r="F7" s="260"/>
      <c r="G7" s="260"/>
      <c r="H7" s="260"/>
      <c r="I7" s="260"/>
      <c r="J7" s="261"/>
      <c r="K7" s="262"/>
      <c r="L7" s="262"/>
      <c r="M7" s="262"/>
      <c r="N7" s="260"/>
      <c r="O7" s="260"/>
      <c r="P7" s="260"/>
      <c r="Q7" s="260"/>
      <c r="R7" s="261"/>
      <c r="S7" s="263"/>
      <c r="T7" s="262"/>
      <c r="U7" s="262"/>
      <c r="V7" s="260"/>
      <c r="W7" s="260"/>
      <c r="X7" s="260"/>
      <c r="Y7" s="260"/>
      <c r="Z7" s="261"/>
      <c r="AA7" s="263"/>
      <c r="AB7" s="262"/>
      <c r="AC7" s="262"/>
      <c r="AD7" s="260"/>
      <c r="AE7" s="260"/>
      <c r="AF7" s="260"/>
      <c r="AG7" s="260"/>
      <c r="AH7" s="261"/>
      <c r="AI7" s="262"/>
      <c r="AJ7" s="263"/>
      <c r="AK7" s="71"/>
      <c r="AL7" s="71"/>
      <c r="AM7" s="71"/>
      <c r="AN7" s="71"/>
      <c r="AO7" s="71"/>
      <c r="AP7" s="71"/>
      <c r="AQ7" s="71"/>
      <c r="AR7" s="71"/>
      <c r="AS7" s="71"/>
      <c r="AT7" s="71"/>
    </row>
    <row r="8" spans="1:46" s="54" customFormat="1" ht="21.75" customHeight="1" thickBot="1">
      <c r="A8" s="71"/>
      <c r="B8" s="71"/>
      <c r="C8" s="72"/>
      <c r="D8" s="260"/>
      <c r="E8" s="260"/>
      <c r="F8" s="260"/>
      <c r="G8" s="260"/>
      <c r="H8" s="260"/>
      <c r="I8" s="260"/>
      <c r="J8" s="261"/>
      <c r="K8" s="262"/>
      <c r="L8" s="262"/>
      <c r="M8" s="262"/>
      <c r="N8" s="260"/>
      <c r="O8" s="260"/>
      <c r="P8" s="260"/>
      <c r="Q8" s="260"/>
      <c r="R8" s="261"/>
      <c r="S8" s="263"/>
      <c r="T8" s="262"/>
      <c r="U8" s="262"/>
      <c r="V8" s="260"/>
      <c r="W8" s="260"/>
      <c r="X8" s="260"/>
      <c r="Y8" s="260"/>
      <c r="Z8" s="261"/>
      <c r="AA8" s="263"/>
      <c r="AB8" s="262"/>
      <c r="AC8" s="262"/>
      <c r="AD8" s="260"/>
      <c r="AE8" s="260"/>
      <c r="AF8" s="260"/>
      <c r="AG8" s="260"/>
      <c r="AH8" s="261"/>
      <c r="AI8" s="262"/>
      <c r="AJ8" s="263"/>
      <c r="AK8" s="71"/>
      <c r="AL8" s="71"/>
      <c r="AM8" s="71"/>
      <c r="AN8" s="71"/>
      <c r="AO8" s="71"/>
      <c r="AP8" s="71"/>
      <c r="AQ8" s="71"/>
      <c r="AR8" s="71"/>
      <c r="AS8" s="71"/>
      <c r="AT8" s="71"/>
    </row>
    <row r="9" spans="1:36" s="74" customFormat="1" ht="30" customHeight="1" thickBot="1">
      <c r="A9" s="841" t="s">
        <v>266</v>
      </c>
      <c r="B9" s="841" t="s">
        <v>163</v>
      </c>
      <c r="C9" s="841" t="s">
        <v>267</v>
      </c>
      <c r="D9" s="844" t="s">
        <v>276</v>
      </c>
      <c r="E9" s="845"/>
      <c r="F9" s="845"/>
      <c r="G9" s="845"/>
      <c r="H9" s="845"/>
      <c r="I9" s="845"/>
      <c r="J9" s="846"/>
      <c r="K9" s="847"/>
      <c r="L9" s="833" t="s">
        <v>224</v>
      </c>
      <c r="M9" s="834"/>
      <c r="N9" s="834"/>
      <c r="O9" s="834"/>
      <c r="P9" s="834"/>
      <c r="Q9" s="834"/>
      <c r="R9" s="834"/>
      <c r="S9" s="835"/>
      <c r="T9" s="833" t="s">
        <v>287</v>
      </c>
      <c r="U9" s="834"/>
      <c r="V9" s="834"/>
      <c r="W9" s="834"/>
      <c r="X9" s="834"/>
      <c r="Y9" s="834"/>
      <c r="Z9" s="834"/>
      <c r="AA9" s="835"/>
      <c r="AB9" s="825" t="s">
        <v>300</v>
      </c>
      <c r="AC9" s="836"/>
      <c r="AD9" s="836"/>
      <c r="AE9" s="836"/>
      <c r="AF9" s="836"/>
      <c r="AG9" s="836"/>
      <c r="AH9" s="836"/>
      <c r="AI9" s="836"/>
      <c r="AJ9" s="826"/>
    </row>
    <row r="10" spans="1:36" s="74" customFormat="1" ht="30" customHeight="1" thickBot="1">
      <c r="A10" s="842"/>
      <c r="B10" s="842"/>
      <c r="C10" s="842"/>
      <c r="D10" s="829" t="s">
        <v>277</v>
      </c>
      <c r="E10" s="827" t="s">
        <v>268</v>
      </c>
      <c r="F10" s="831" t="s">
        <v>269</v>
      </c>
      <c r="G10" s="832"/>
      <c r="H10" s="831" t="s">
        <v>270</v>
      </c>
      <c r="I10" s="832"/>
      <c r="J10" s="829" t="s">
        <v>278</v>
      </c>
      <c r="K10" s="829" t="s">
        <v>279</v>
      </c>
      <c r="L10" s="827" t="s">
        <v>281</v>
      </c>
      <c r="M10" s="827" t="s">
        <v>268</v>
      </c>
      <c r="N10" s="831" t="s">
        <v>269</v>
      </c>
      <c r="O10" s="832"/>
      <c r="P10" s="831" t="s">
        <v>270</v>
      </c>
      <c r="Q10" s="832"/>
      <c r="R10" s="827" t="s">
        <v>282</v>
      </c>
      <c r="S10" s="827" t="s">
        <v>280</v>
      </c>
      <c r="T10" s="827" t="s">
        <v>325</v>
      </c>
      <c r="U10" s="827" t="s">
        <v>268</v>
      </c>
      <c r="V10" s="831" t="s">
        <v>269</v>
      </c>
      <c r="W10" s="832"/>
      <c r="X10" s="831" t="s">
        <v>270</v>
      </c>
      <c r="Y10" s="832"/>
      <c r="Z10" s="827" t="s">
        <v>326</v>
      </c>
      <c r="AA10" s="827" t="s">
        <v>480</v>
      </c>
      <c r="AB10" s="837" t="s">
        <v>481</v>
      </c>
      <c r="AC10" s="837" t="s">
        <v>268</v>
      </c>
      <c r="AD10" s="839" t="s">
        <v>269</v>
      </c>
      <c r="AE10" s="840"/>
      <c r="AF10" s="839" t="s">
        <v>270</v>
      </c>
      <c r="AG10" s="840"/>
      <c r="AH10" s="837" t="s">
        <v>482</v>
      </c>
      <c r="AI10" s="825" t="s">
        <v>483</v>
      </c>
      <c r="AJ10" s="826"/>
    </row>
    <row r="11" spans="1:36" s="74" customFormat="1" ht="46.5" customHeight="1" thickBot="1">
      <c r="A11" s="843"/>
      <c r="B11" s="843"/>
      <c r="C11" s="843"/>
      <c r="D11" s="830"/>
      <c r="E11" s="536"/>
      <c r="F11" s="264" t="s">
        <v>271</v>
      </c>
      <c r="G11" s="264" t="s">
        <v>272</v>
      </c>
      <c r="H11" s="264" t="s">
        <v>269</v>
      </c>
      <c r="I11" s="264" t="s">
        <v>273</v>
      </c>
      <c r="J11" s="830"/>
      <c r="K11" s="830"/>
      <c r="L11" s="828"/>
      <c r="M11" s="828"/>
      <c r="N11" s="264" t="s">
        <v>271</v>
      </c>
      <c r="O11" s="264" t="s">
        <v>272</v>
      </c>
      <c r="P11" s="264" t="s">
        <v>269</v>
      </c>
      <c r="Q11" s="264" t="s">
        <v>273</v>
      </c>
      <c r="R11" s="828"/>
      <c r="S11" s="828"/>
      <c r="T11" s="828"/>
      <c r="U11" s="828"/>
      <c r="V11" s="264" t="s">
        <v>271</v>
      </c>
      <c r="W11" s="264" t="s">
        <v>272</v>
      </c>
      <c r="X11" s="264" t="s">
        <v>269</v>
      </c>
      <c r="Y11" s="264" t="s">
        <v>273</v>
      </c>
      <c r="Z11" s="828"/>
      <c r="AA11" s="828"/>
      <c r="AB11" s="838"/>
      <c r="AC11" s="838"/>
      <c r="AD11" s="510" t="s">
        <v>271</v>
      </c>
      <c r="AE11" s="510" t="s">
        <v>272</v>
      </c>
      <c r="AF11" s="510" t="s">
        <v>269</v>
      </c>
      <c r="AG11" s="510" t="s">
        <v>273</v>
      </c>
      <c r="AH11" s="838"/>
      <c r="AI11" s="511" t="s">
        <v>274</v>
      </c>
      <c r="AJ11" s="511" t="s">
        <v>275</v>
      </c>
    </row>
    <row r="12" spans="1:36" ht="40.5" customHeight="1" thickBot="1">
      <c r="A12" s="463"/>
      <c r="B12" s="848" t="s">
        <v>457</v>
      </c>
      <c r="C12" s="346" t="s">
        <v>63</v>
      </c>
      <c r="D12" s="347">
        <v>1665</v>
      </c>
      <c r="E12" s="347">
        <v>0</v>
      </c>
      <c r="F12" s="348">
        <v>2115</v>
      </c>
      <c r="G12" s="348">
        <v>695</v>
      </c>
      <c r="H12" s="348">
        <v>0</v>
      </c>
      <c r="I12" s="348">
        <v>0</v>
      </c>
      <c r="J12" s="348">
        <f>(D12+E12+F12+G12+H12)-I12</f>
        <v>4475</v>
      </c>
      <c r="K12" s="348">
        <v>3900</v>
      </c>
      <c r="L12" s="347">
        <v>700</v>
      </c>
      <c r="M12" s="347">
        <v>0</v>
      </c>
      <c r="N12" s="348">
        <v>5550</v>
      </c>
      <c r="O12" s="348">
        <v>0</v>
      </c>
      <c r="P12" s="348">
        <v>0</v>
      </c>
      <c r="Q12" s="348">
        <v>0</v>
      </c>
      <c r="R12" s="348">
        <f>(L12+M12+N12+O12+P12)-Q12</f>
        <v>6250</v>
      </c>
      <c r="S12" s="347">
        <v>6198</v>
      </c>
      <c r="T12" s="347">
        <v>2500</v>
      </c>
      <c r="U12" s="347">
        <v>0</v>
      </c>
      <c r="V12" s="348"/>
      <c r="W12" s="348">
        <v>91.52</v>
      </c>
      <c r="X12" s="348"/>
      <c r="Y12" s="348">
        <v>950</v>
      </c>
      <c r="Z12" s="348">
        <f>(T12+U12+V12+W12+X12)-Y12</f>
        <v>1641.52</v>
      </c>
      <c r="AA12" s="347">
        <v>1619.24</v>
      </c>
      <c r="AB12" s="347">
        <v>2000</v>
      </c>
      <c r="AC12" s="347"/>
      <c r="AD12" s="348"/>
      <c r="AE12" s="348"/>
      <c r="AF12" s="348"/>
      <c r="AG12" s="348">
        <v>0</v>
      </c>
      <c r="AH12" s="348">
        <f>(AB12+AC12+AD12+AE12+AF12)-AG12</f>
        <v>2000</v>
      </c>
      <c r="AI12" s="347">
        <v>233.2</v>
      </c>
      <c r="AJ12" s="347"/>
    </row>
    <row r="13" spans="1:36" ht="32.25" customHeight="1" thickBot="1">
      <c r="A13" s="464"/>
      <c r="B13" s="849"/>
      <c r="C13" s="349" t="s">
        <v>161</v>
      </c>
      <c r="D13" s="350">
        <f aca="true" t="shared" si="0" ref="D13:AJ13">SUM(D12:D12)</f>
        <v>1665</v>
      </c>
      <c r="E13" s="350">
        <f t="shared" si="0"/>
        <v>0</v>
      </c>
      <c r="F13" s="350">
        <f t="shared" si="0"/>
        <v>2115</v>
      </c>
      <c r="G13" s="350">
        <f t="shared" si="0"/>
        <v>695</v>
      </c>
      <c r="H13" s="350">
        <f t="shared" si="0"/>
        <v>0</v>
      </c>
      <c r="I13" s="350">
        <f t="shared" si="0"/>
        <v>0</v>
      </c>
      <c r="J13" s="350">
        <f t="shared" si="0"/>
        <v>4475</v>
      </c>
      <c r="K13" s="350">
        <f t="shared" si="0"/>
        <v>3900</v>
      </c>
      <c r="L13" s="350">
        <f t="shared" si="0"/>
        <v>700</v>
      </c>
      <c r="M13" s="350">
        <f t="shared" si="0"/>
        <v>0</v>
      </c>
      <c r="N13" s="350">
        <f t="shared" si="0"/>
        <v>5550</v>
      </c>
      <c r="O13" s="350">
        <f t="shared" si="0"/>
        <v>0</v>
      </c>
      <c r="P13" s="350">
        <f t="shared" si="0"/>
        <v>0</v>
      </c>
      <c r="Q13" s="350">
        <f t="shared" si="0"/>
        <v>0</v>
      </c>
      <c r="R13" s="350">
        <f t="shared" si="0"/>
        <v>6250</v>
      </c>
      <c r="S13" s="350">
        <f t="shared" si="0"/>
        <v>6198</v>
      </c>
      <c r="T13" s="350">
        <f t="shared" si="0"/>
        <v>2500</v>
      </c>
      <c r="U13" s="350">
        <f t="shared" si="0"/>
        <v>0</v>
      </c>
      <c r="V13" s="350">
        <f t="shared" si="0"/>
        <v>0</v>
      </c>
      <c r="W13" s="350">
        <f t="shared" si="0"/>
        <v>91.52</v>
      </c>
      <c r="X13" s="350">
        <f t="shared" si="0"/>
        <v>0</v>
      </c>
      <c r="Y13" s="350">
        <f t="shared" si="0"/>
        <v>950</v>
      </c>
      <c r="Z13" s="350">
        <f t="shared" si="0"/>
        <v>1641.52</v>
      </c>
      <c r="AA13" s="350">
        <f t="shared" si="0"/>
        <v>1619.24</v>
      </c>
      <c r="AB13" s="350">
        <f t="shared" si="0"/>
        <v>2000</v>
      </c>
      <c r="AC13" s="350">
        <f t="shared" si="0"/>
        <v>0</v>
      </c>
      <c r="AD13" s="350">
        <f t="shared" si="0"/>
        <v>0</v>
      </c>
      <c r="AE13" s="350">
        <f t="shared" si="0"/>
        <v>0</v>
      </c>
      <c r="AF13" s="350">
        <f t="shared" si="0"/>
        <v>0</v>
      </c>
      <c r="AG13" s="350">
        <f t="shared" si="0"/>
        <v>0</v>
      </c>
      <c r="AH13" s="350">
        <f t="shared" si="0"/>
        <v>2000</v>
      </c>
      <c r="AI13" s="350">
        <f t="shared" si="0"/>
        <v>233.2</v>
      </c>
      <c r="AJ13" s="350">
        <f t="shared" si="0"/>
        <v>0</v>
      </c>
    </row>
    <row r="14" spans="1:36" s="74" customFormat="1" ht="19.5" customHeight="1" hidden="1" thickBot="1">
      <c r="A14" s="351"/>
      <c r="B14" s="351" t="s">
        <v>151</v>
      </c>
      <c r="C14" s="349" t="s">
        <v>63</v>
      </c>
      <c r="D14" s="350">
        <v>10</v>
      </c>
      <c r="E14" s="352">
        <v>0</v>
      </c>
      <c r="F14" s="352">
        <v>0</v>
      </c>
      <c r="G14" s="352">
        <v>0</v>
      </c>
      <c r="H14" s="352">
        <v>0</v>
      </c>
      <c r="I14" s="352">
        <v>0</v>
      </c>
      <c r="J14" s="352">
        <f>(D14+E14+F14+G14+H14)-I14</f>
        <v>10</v>
      </c>
      <c r="K14" s="352">
        <v>0</v>
      </c>
      <c r="L14" s="350">
        <v>0</v>
      </c>
      <c r="M14" s="352">
        <v>0</v>
      </c>
      <c r="N14" s="352">
        <v>0</v>
      </c>
      <c r="O14" s="352">
        <v>0</v>
      </c>
      <c r="P14" s="352">
        <v>0</v>
      </c>
      <c r="Q14" s="352">
        <v>0</v>
      </c>
      <c r="R14" s="352">
        <f>(L14+M14+N14+O14+P14)-Q14</f>
        <v>0</v>
      </c>
      <c r="S14" s="350">
        <v>0</v>
      </c>
      <c r="T14" s="350">
        <v>0</v>
      </c>
      <c r="U14" s="352">
        <v>0</v>
      </c>
      <c r="V14" s="352">
        <v>0</v>
      </c>
      <c r="W14" s="352">
        <v>0</v>
      </c>
      <c r="X14" s="352">
        <v>0</v>
      </c>
      <c r="Y14" s="352">
        <v>0</v>
      </c>
      <c r="Z14" s="352">
        <f>(T14+U14+V14+W14+X14)-Y14</f>
        <v>0</v>
      </c>
      <c r="AA14" s="350">
        <v>0</v>
      </c>
      <c r="AB14" s="350">
        <v>0</v>
      </c>
      <c r="AC14" s="352">
        <v>0</v>
      </c>
      <c r="AD14" s="352">
        <v>0</v>
      </c>
      <c r="AE14" s="352">
        <v>0</v>
      </c>
      <c r="AF14" s="352">
        <v>0</v>
      </c>
      <c r="AG14" s="352">
        <v>0</v>
      </c>
      <c r="AH14" s="352">
        <f>(AB14+AC14+AD14+AE14+AF14)-AG14</f>
        <v>0</v>
      </c>
      <c r="AI14" s="350">
        <v>0</v>
      </c>
      <c r="AJ14" s="350">
        <v>0</v>
      </c>
    </row>
    <row r="17" spans="2:25" ht="12.75" customHeight="1">
      <c r="B17" s="512" t="s">
        <v>493</v>
      </c>
      <c r="C17" s="512"/>
      <c r="D17" s="513"/>
      <c r="E17" s="513"/>
      <c r="F17" s="513"/>
      <c r="G17" s="513"/>
      <c r="H17" s="513"/>
      <c r="I17" s="513"/>
      <c r="J17" s="513"/>
      <c r="K17" s="513"/>
      <c r="L17" s="513"/>
      <c r="M17" s="513"/>
      <c r="N17" s="513"/>
      <c r="O17" s="513"/>
      <c r="P17" s="513"/>
      <c r="Q17" s="513"/>
      <c r="R17" s="513"/>
      <c r="S17" s="513"/>
      <c r="T17" s="513"/>
      <c r="U17" s="513"/>
      <c r="V17" s="513"/>
      <c r="W17" s="513"/>
      <c r="X17" s="513"/>
      <c r="Y17" s="513"/>
    </row>
    <row r="18" spans="2:25" ht="12.75" customHeight="1">
      <c r="B18" s="512"/>
      <c r="C18" s="512"/>
      <c r="D18" s="513"/>
      <c r="E18" s="513"/>
      <c r="F18" s="513"/>
      <c r="G18" s="513"/>
      <c r="H18" s="513"/>
      <c r="I18" s="513"/>
      <c r="J18" s="513"/>
      <c r="K18" s="513"/>
      <c r="L18" s="513"/>
      <c r="M18" s="513"/>
      <c r="N18" s="513"/>
      <c r="O18" s="513"/>
      <c r="P18" s="513"/>
      <c r="Q18" s="513"/>
      <c r="R18" s="513"/>
      <c r="S18" s="513"/>
      <c r="T18" s="513"/>
      <c r="U18" s="513"/>
      <c r="V18" s="513"/>
      <c r="W18" s="513"/>
      <c r="X18" s="513"/>
      <c r="Y18" s="513"/>
    </row>
    <row r="19" ht="12.75" customHeight="1"/>
  </sheetData>
  <sheetProtection/>
  <mergeCells count="33">
    <mergeCell ref="B12:B13"/>
    <mergeCell ref="K10:K11"/>
    <mergeCell ref="F10:G10"/>
    <mergeCell ref="H10:I10"/>
    <mergeCell ref="AC10:AC11"/>
    <mergeCell ref="AD10:AE10"/>
    <mergeCell ref="A9:A11"/>
    <mergeCell ref="B9:B11"/>
    <mergeCell ref="C9:C11"/>
    <mergeCell ref="D9:K9"/>
    <mergeCell ref="D10:D11"/>
    <mergeCell ref="AA10:AA11"/>
    <mergeCell ref="L9:S9"/>
    <mergeCell ref="S10:S11"/>
    <mergeCell ref="A2:AJ2"/>
    <mergeCell ref="T9:AA9"/>
    <mergeCell ref="T10:T11"/>
    <mergeCell ref="U10:U11"/>
    <mergeCell ref="V10:W10"/>
    <mergeCell ref="X10:Y10"/>
    <mergeCell ref="Z10:Z11"/>
    <mergeCell ref="E10:E11"/>
    <mergeCell ref="AB9:AJ9"/>
    <mergeCell ref="AB10:AB11"/>
    <mergeCell ref="AI10:AJ10"/>
    <mergeCell ref="R10:R11"/>
    <mergeCell ref="J10:J11"/>
    <mergeCell ref="N10:O10"/>
    <mergeCell ref="P10:Q10"/>
    <mergeCell ref="L10:L11"/>
    <mergeCell ref="M10:M11"/>
    <mergeCell ref="AF10:AG10"/>
    <mergeCell ref="AH10:AH11"/>
  </mergeCells>
  <printOptions/>
  <pageMargins left="0.31496062992125984" right="0.31496062992125984" top="0.7480314960629921" bottom="0.7480314960629921" header="0.31496062992125984" footer="0.31496062992125984"/>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D116"/>
  <sheetViews>
    <sheetView zoomScalePageLayoutView="0" workbookViewId="0" topLeftCell="A1">
      <selection activeCell="D10" sqref="D10"/>
    </sheetView>
  </sheetViews>
  <sheetFormatPr defaultColWidth="9.140625" defaultRowHeight="12.75"/>
  <cols>
    <col min="1" max="1" width="5.28125" style="69" customWidth="1"/>
    <col min="2" max="2" width="42.421875" style="69" customWidth="1"/>
    <col min="3" max="3" width="33.28125" style="69" customWidth="1"/>
    <col min="4" max="4" width="66.140625" style="69" customWidth="1"/>
    <col min="5" max="5" width="11.28125" style="69" hidden="1" customWidth="1"/>
    <col min="6" max="7" width="9.140625" style="69" customWidth="1"/>
    <col min="8" max="16384" width="9.140625" style="69" customWidth="1"/>
  </cols>
  <sheetData>
    <row r="1" spans="1:4" s="68" customFormat="1" ht="18.75" customHeight="1">
      <c r="A1" s="514" t="s">
        <v>327</v>
      </c>
      <c r="B1" s="514"/>
      <c r="C1" s="514"/>
      <c r="D1" s="514"/>
    </row>
    <row r="2" ht="12.75" customHeight="1" thickBot="1"/>
    <row r="3" spans="1:4" s="84" customFormat="1" ht="16.5" customHeight="1" thickBot="1">
      <c r="A3" s="415" t="s">
        <v>328</v>
      </c>
      <c r="B3" s="515" t="s">
        <v>329</v>
      </c>
      <c r="C3" s="516"/>
      <c r="D3" s="415" t="s">
        <v>330</v>
      </c>
    </row>
    <row r="4" spans="1:4" s="85" customFormat="1" ht="16.5" customHeight="1" thickBot="1">
      <c r="A4" s="517" t="s">
        <v>331</v>
      </c>
      <c r="B4" s="518"/>
      <c r="C4" s="518"/>
      <c r="D4" s="519"/>
    </row>
    <row r="5" spans="1:4" s="59" customFormat="1" ht="29.25" customHeight="1" thickBot="1">
      <c r="A5" s="87">
        <v>1</v>
      </c>
      <c r="B5" s="520" t="s">
        <v>332</v>
      </c>
      <c r="C5" s="521"/>
      <c r="D5" s="416" t="s">
        <v>469</v>
      </c>
    </row>
    <row r="6" spans="1:4" ht="15" customHeight="1" thickBot="1">
      <c r="A6" s="522">
        <v>2</v>
      </c>
      <c r="B6" s="522" t="s">
        <v>333</v>
      </c>
      <c r="C6" s="417" t="s">
        <v>334</v>
      </c>
      <c r="D6" s="417" t="s">
        <v>335</v>
      </c>
    </row>
    <row r="7" spans="1:4" ht="15" customHeight="1">
      <c r="A7" s="523"/>
      <c r="B7" s="523"/>
      <c r="C7" s="40" t="s">
        <v>336</v>
      </c>
      <c r="D7" s="40"/>
    </row>
    <row r="8" spans="1:4" ht="15" customHeight="1">
      <c r="A8" s="523"/>
      <c r="B8" s="523"/>
      <c r="C8" s="43" t="s">
        <v>337</v>
      </c>
      <c r="D8" s="43"/>
    </row>
    <row r="9" spans="1:4" ht="15" customHeight="1">
      <c r="A9" s="523"/>
      <c r="B9" s="523"/>
      <c r="C9" s="43" t="s">
        <v>338</v>
      </c>
      <c r="D9" s="43"/>
    </row>
    <row r="10" spans="1:4" ht="15" customHeight="1">
      <c r="A10" s="523"/>
      <c r="B10" s="523"/>
      <c r="C10" s="43" t="s">
        <v>339</v>
      </c>
      <c r="D10" s="43"/>
    </row>
    <row r="11" spans="1:4" ht="15" customHeight="1">
      <c r="A11" s="523"/>
      <c r="B11" s="523"/>
      <c r="C11" s="43" t="s">
        <v>340</v>
      </c>
      <c r="D11" s="43"/>
    </row>
    <row r="12" spans="1:4" ht="15" customHeight="1" thickBot="1">
      <c r="A12" s="524"/>
      <c r="B12" s="524"/>
      <c r="C12" s="46" t="s">
        <v>341</v>
      </c>
      <c r="D12" s="46"/>
    </row>
    <row r="13" spans="1:4" s="59" customFormat="1" ht="15" customHeight="1" thickBot="1">
      <c r="A13" s="87">
        <v>3</v>
      </c>
      <c r="B13" s="520" t="s">
        <v>342</v>
      </c>
      <c r="C13" s="521"/>
      <c r="D13" s="86"/>
    </row>
    <row r="14" spans="1:4" s="59" customFormat="1" ht="15" customHeight="1" thickBot="1">
      <c r="A14" s="87">
        <v>4</v>
      </c>
      <c r="B14" s="520" t="s">
        <v>344</v>
      </c>
      <c r="C14" s="521"/>
      <c r="D14" s="86" t="s">
        <v>17</v>
      </c>
    </row>
    <row r="15" spans="1:4" ht="15" customHeight="1" thickBot="1">
      <c r="A15" s="522">
        <v>5</v>
      </c>
      <c r="B15" s="522" t="s">
        <v>345</v>
      </c>
      <c r="C15" s="417" t="s">
        <v>334</v>
      </c>
      <c r="D15" s="417" t="s">
        <v>334</v>
      </c>
    </row>
    <row r="16" spans="1:4" ht="15" customHeight="1">
      <c r="A16" s="523"/>
      <c r="B16" s="523"/>
      <c r="C16" s="40" t="s">
        <v>346</v>
      </c>
      <c r="D16" s="40"/>
    </row>
    <row r="17" spans="1:4" ht="15" customHeight="1" thickBot="1">
      <c r="A17" s="524"/>
      <c r="B17" s="524"/>
      <c r="C17" s="46" t="s">
        <v>5</v>
      </c>
      <c r="D17" s="46"/>
    </row>
    <row r="18" spans="1:4" s="59" customFormat="1" ht="15" customHeight="1" thickBot="1">
      <c r="A18" s="87">
        <v>6</v>
      </c>
      <c r="B18" s="520" t="s">
        <v>347</v>
      </c>
      <c r="C18" s="521"/>
      <c r="D18" s="86"/>
    </row>
    <row r="19" spans="1:4" ht="15" customHeight="1">
      <c r="A19" s="522">
        <v>7</v>
      </c>
      <c r="B19" s="522" t="s">
        <v>348</v>
      </c>
      <c r="C19" s="418" t="s">
        <v>334</v>
      </c>
      <c r="D19" s="418" t="s">
        <v>335</v>
      </c>
    </row>
    <row r="20" spans="1:4" ht="15" customHeight="1" thickBot="1">
      <c r="A20" s="523"/>
      <c r="B20" s="523"/>
      <c r="C20" s="419" t="s">
        <v>349</v>
      </c>
      <c r="D20" s="419" t="s">
        <v>349</v>
      </c>
    </row>
    <row r="21" spans="1:4" ht="15" customHeight="1">
      <c r="A21" s="523"/>
      <c r="B21" s="523"/>
      <c r="C21" s="31" t="s">
        <v>350</v>
      </c>
      <c r="D21" s="31"/>
    </row>
    <row r="22" spans="1:4" ht="15" customHeight="1">
      <c r="A22" s="523"/>
      <c r="B22" s="523"/>
      <c r="C22" s="43" t="s">
        <v>351</v>
      </c>
      <c r="D22" s="43"/>
    </row>
    <row r="23" spans="1:4" ht="15" customHeight="1">
      <c r="A23" s="523"/>
      <c r="B23" s="523"/>
      <c r="C23" s="43" t="s">
        <v>352</v>
      </c>
      <c r="D23" s="43"/>
    </row>
    <row r="24" spans="1:4" ht="15" customHeight="1">
      <c r="A24" s="523"/>
      <c r="B24" s="523"/>
      <c r="C24" s="43" t="s">
        <v>353</v>
      </c>
      <c r="D24" s="43"/>
    </row>
    <row r="25" spans="1:4" ht="15" customHeight="1" thickBot="1">
      <c r="A25" s="524"/>
      <c r="B25" s="524"/>
      <c r="C25" s="46" t="s">
        <v>354</v>
      </c>
      <c r="D25" s="46"/>
    </row>
    <row r="26" spans="1:4" ht="15" customHeight="1">
      <c r="A26" s="522">
        <v>8</v>
      </c>
      <c r="B26" s="522" t="s">
        <v>355</v>
      </c>
      <c r="C26" s="420" t="s">
        <v>334</v>
      </c>
      <c r="D26" s="420" t="s">
        <v>335</v>
      </c>
    </row>
    <row r="27" spans="1:4" ht="15" customHeight="1" thickBot="1">
      <c r="A27" s="523"/>
      <c r="B27" s="523"/>
      <c r="C27" s="421" t="s">
        <v>349</v>
      </c>
      <c r="D27" s="421" t="s">
        <v>349</v>
      </c>
    </row>
    <row r="28" spans="1:4" ht="15" customHeight="1">
      <c r="A28" s="523"/>
      <c r="B28" s="523"/>
      <c r="C28" s="31" t="s">
        <v>356</v>
      </c>
      <c r="D28" s="31"/>
    </row>
    <row r="29" spans="1:4" ht="15" customHeight="1">
      <c r="A29" s="523"/>
      <c r="B29" s="523"/>
      <c r="C29" s="43" t="s">
        <v>357</v>
      </c>
      <c r="D29" s="43"/>
    </row>
    <row r="30" spans="1:4" ht="15" customHeight="1">
      <c r="A30" s="523"/>
      <c r="B30" s="523"/>
      <c r="C30" s="43" t="s">
        <v>358</v>
      </c>
      <c r="D30" s="43"/>
    </row>
    <row r="31" spans="1:4" ht="15" customHeight="1">
      <c r="A31" s="523"/>
      <c r="B31" s="523"/>
      <c r="C31" s="43" t="s">
        <v>359</v>
      </c>
      <c r="D31" s="43"/>
    </row>
    <row r="32" spans="1:4" ht="15" customHeight="1">
      <c r="A32" s="523"/>
      <c r="B32" s="523"/>
      <c r="C32" s="43" t="s">
        <v>360</v>
      </c>
      <c r="D32" s="43"/>
    </row>
    <row r="33" spans="1:4" ht="15" customHeight="1">
      <c r="A33" s="523"/>
      <c r="B33" s="523"/>
      <c r="C33" s="43" t="s">
        <v>361</v>
      </c>
      <c r="D33" s="43"/>
    </row>
    <row r="34" spans="1:4" ht="15" customHeight="1">
      <c r="A34" s="523"/>
      <c r="B34" s="523"/>
      <c r="C34" s="43" t="s">
        <v>362</v>
      </c>
      <c r="D34" s="43"/>
    </row>
    <row r="35" spans="1:4" ht="15" customHeight="1">
      <c r="A35" s="523"/>
      <c r="B35" s="523"/>
      <c r="C35" s="43" t="s">
        <v>363</v>
      </c>
      <c r="D35" s="43"/>
    </row>
    <row r="36" spans="1:4" ht="15" customHeight="1">
      <c r="A36" s="523"/>
      <c r="B36" s="523"/>
      <c r="C36" s="43" t="s">
        <v>364</v>
      </c>
      <c r="D36" s="43"/>
    </row>
    <row r="37" spans="1:4" ht="15" customHeight="1" thickBot="1">
      <c r="A37" s="524"/>
      <c r="B37" s="524"/>
      <c r="C37" s="46" t="s">
        <v>365</v>
      </c>
      <c r="D37" s="46"/>
    </row>
    <row r="38" spans="1:4" ht="15" customHeight="1" thickBot="1">
      <c r="A38" s="522">
        <v>9</v>
      </c>
      <c r="B38" s="522" t="s">
        <v>366</v>
      </c>
      <c r="C38" s="417" t="s">
        <v>334</v>
      </c>
      <c r="D38" s="417" t="s">
        <v>335</v>
      </c>
    </row>
    <row r="39" spans="1:4" ht="15" customHeight="1">
      <c r="A39" s="523"/>
      <c r="B39" s="523"/>
      <c r="C39" s="31" t="s">
        <v>359</v>
      </c>
      <c r="D39" s="31"/>
    </row>
    <row r="40" spans="1:4" ht="15" customHeight="1">
      <c r="A40" s="523"/>
      <c r="B40" s="523"/>
      <c r="C40" s="43" t="s">
        <v>367</v>
      </c>
      <c r="D40" s="43"/>
    </row>
    <row r="41" spans="1:4" ht="15" customHeight="1">
      <c r="A41" s="523"/>
      <c r="B41" s="523"/>
      <c r="C41" s="43" t="s">
        <v>368</v>
      </c>
      <c r="D41" s="43"/>
    </row>
    <row r="42" spans="1:4" ht="15" customHeight="1" thickBot="1">
      <c r="A42" s="524"/>
      <c r="B42" s="524"/>
      <c r="C42" s="46" t="s">
        <v>369</v>
      </c>
      <c r="D42" s="46"/>
    </row>
    <row r="43" spans="1:4" s="59" customFormat="1" ht="15" customHeight="1" thickBot="1">
      <c r="A43" s="87">
        <v>10</v>
      </c>
      <c r="B43" s="520" t="s">
        <v>370</v>
      </c>
      <c r="C43" s="521"/>
      <c r="D43" s="86"/>
    </row>
    <row r="44" spans="1:4" s="85" customFormat="1" ht="16.5" customHeight="1" thickBot="1">
      <c r="A44" s="517" t="s">
        <v>372</v>
      </c>
      <c r="B44" s="518"/>
      <c r="C44" s="518"/>
      <c r="D44" s="519"/>
    </row>
    <row r="45" spans="1:4" s="59" customFormat="1" ht="201.75" customHeight="1" thickBot="1">
      <c r="A45" s="87">
        <v>11</v>
      </c>
      <c r="B45" s="520" t="s">
        <v>373</v>
      </c>
      <c r="C45" s="521"/>
      <c r="D45" s="425"/>
    </row>
    <row r="46" spans="1:4" ht="15" customHeight="1" thickBot="1">
      <c r="A46" s="522">
        <v>12</v>
      </c>
      <c r="B46" s="522" t="s">
        <v>374</v>
      </c>
      <c r="C46" s="422" t="s">
        <v>334</v>
      </c>
      <c r="D46" s="423" t="s">
        <v>335</v>
      </c>
    </row>
    <row r="47" spans="1:4" ht="15" customHeight="1">
      <c r="A47" s="523"/>
      <c r="B47" s="523"/>
      <c r="C47" s="31" t="s">
        <v>375</v>
      </c>
      <c r="D47" s="31"/>
    </row>
    <row r="48" spans="1:4" ht="15" customHeight="1">
      <c r="A48" s="523"/>
      <c r="B48" s="523"/>
      <c r="C48" s="43" t="s">
        <v>376</v>
      </c>
      <c r="D48" s="43"/>
    </row>
    <row r="49" spans="1:4" ht="15" customHeight="1" thickBot="1">
      <c r="A49" s="524"/>
      <c r="B49" s="524"/>
      <c r="C49" s="46" t="s">
        <v>377</v>
      </c>
      <c r="D49" s="46"/>
    </row>
    <row r="50" spans="1:4" ht="15" customHeight="1" thickBot="1">
      <c r="A50" s="522">
        <v>13</v>
      </c>
      <c r="B50" s="522" t="s">
        <v>378</v>
      </c>
      <c r="C50" s="422" t="s">
        <v>334</v>
      </c>
      <c r="D50" s="423" t="s">
        <v>335</v>
      </c>
    </row>
    <row r="51" spans="1:4" ht="15" customHeight="1">
      <c r="A51" s="523"/>
      <c r="B51" s="523"/>
      <c r="C51" s="31" t="s">
        <v>379</v>
      </c>
      <c r="D51" s="31"/>
    </row>
    <row r="52" spans="1:4" ht="15" customHeight="1">
      <c r="A52" s="523"/>
      <c r="B52" s="523"/>
      <c r="C52" s="43" t="s">
        <v>380</v>
      </c>
      <c r="D52" s="43"/>
    </row>
    <row r="53" spans="1:4" ht="15" customHeight="1">
      <c r="A53" s="523"/>
      <c r="B53" s="523"/>
      <c r="C53" s="43" t="s">
        <v>381</v>
      </c>
      <c r="D53" s="43"/>
    </row>
    <row r="54" spans="1:4" ht="15" customHeight="1">
      <c r="A54" s="523"/>
      <c r="B54" s="523"/>
      <c r="C54" s="43" t="s">
        <v>382</v>
      </c>
      <c r="D54" s="43"/>
    </row>
    <row r="55" spans="1:4" ht="15" customHeight="1">
      <c r="A55" s="523"/>
      <c r="B55" s="523"/>
      <c r="C55" s="43" t="s">
        <v>383</v>
      </c>
      <c r="D55" s="43"/>
    </row>
    <row r="56" spans="1:4" ht="15" customHeight="1">
      <c r="A56" s="523"/>
      <c r="B56" s="523"/>
      <c r="C56" s="43" t="s">
        <v>384</v>
      </c>
      <c r="D56" s="43"/>
    </row>
    <row r="57" spans="1:4" ht="15" customHeight="1" thickBot="1">
      <c r="A57" s="524"/>
      <c r="B57" s="524"/>
      <c r="C57" s="46" t="s">
        <v>385</v>
      </c>
      <c r="D57" s="46"/>
    </row>
    <row r="58" spans="1:4" s="59" customFormat="1" ht="15" customHeight="1" thickBot="1">
      <c r="A58" s="87">
        <v>14</v>
      </c>
      <c r="B58" s="520" t="s">
        <v>386</v>
      </c>
      <c r="C58" s="521"/>
      <c r="D58" s="86"/>
    </row>
    <row r="59" spans="1:4" s="59" customFormat="1" ht="15" customHeight="1" thickBot="1">
      <c r="A59" s="87">
        <v>15</v>
      </c>
      <c r="B59" s="520" t="s">
        <v>388</v>
      </c>
      <c r="C59" s="521"/>
      <c r="D59" s="424"/>
    </row>
    <row r="60" spans="1:4" s="59" customFormat="1" ht="15" customHeight="1" thickBot="1">
      <c r="A60" s="87">
        <v>16</v>
      </c>
      <c r="B60" s="520" t="s">
        <v>389</v>
      </c>
      <c r="C60" s="521"/>
      <c r="D60" s="424"/>
    </row>
    <row r="61" spans="1:4" s="85" customFormat="1" ht="16.5" customHeight="1" thickBot="1">
      <c r="A61" s="517" t="s">
        <v>390</v>
      </c>
      <c r="B61" s="518"/>
      <c r="C61" s="518"/>
      <c r="D61" s="519"/>
    </row>
    <row r="62" spans="1:4" s="59" customFormat="1" ht="15" customHeight="1" thickBot="1">
      <c r="A62" s="87">
        <v>17</v>
      </c>
      <c r="B62" s="520" t="s">
        <v>391</v>
      </c>
      <c r="C62" s="521"/>
      <c r="D62" s="228"/>
    </row>
    <row r="63" spans="1:4" s="59" customFormat="1" ht="15" customHeight="1" thickBot="1">
      <c r="A63" s="87">
        <v>18</v>
      </c>
      <c r="B63" s="520" t="s">
        <v>392</v>
      </c>
      <c r="C63" s="521"/>
      <c r="D63" s="426"/>
    </row>
    <row r="64" spans="1:4" s="59" customFormat="1" ht="15" customHeight="1" thickBot="1">
      <c r="A64" s="87">
        <v>19</v>
      </c>
      <c r="B64" s="520" t="s">
        <v>393</v>
      </c>
      <c r="C64" s="521"/>
      <c r="D64" s="426">
        <v>0</v>
      </c>
    </row>
    <row r="65" spans="1:4" s="59" customFormat="1" ht="15" customHeight="1" thickBot="1">
      <c r="A65" s="87">
        <v>20</v>
      </c>
      <c r="B65" s="520" t="s">
        <v>394</v>
      </c>
      <c r="C65" s="521"/>
      <c r="D65" s="426">
        <v>0</v>
      </c>
    </row>
    <row r="66" spans="1:4" s="59" customFormat="1" ht="15" customHeight="1" thickBot="1">
      <c r="A66" s="87">
        <v>21</v>
      </c>
      <c r="B66" s="520" t="s">
        <v>395</v>
      </c>
      <c r="C66" s="521"/>
      <c r="D66" s="426">
        <v>0</v>
      </c>
    </row>
    <row r="67" spans="1:4" s="59" customFormat="1" ht="15" customHeight="1" thickBot="1">
      <c r="A67" s="87">
        <v>22</v>
      </c>
      <c r="B67" s="520" t="s">
        <v>396</v>
      </c>
      <c r="C67" s="521"/>
      <c r="D67" s="426">
        <v>0</v>
      </c>
    </row>
    <row r="68" spans="1:4" s="59" customFormat="1" ht="15" customHeight="1" thickBot="1">
      <c r="A68" s="87">
        <v>23</v>
      </c>
      <c r="B68" s="520" t="s">
        <v>397</v>
      </c>
      <c r="C68" s="521"/>
      <c r="D68" s="426">
        <v>0</v>
      </c>
    </row>
    <row r="69" spans="1:4" s="59" customFormat="1" ht="15" customHeight="1" thickBot="1">
      <c r="A69" s="87">
        <v>24</v>
      </c>
      <c r="B69" s="525" t="s">
        <v>399</v>
      </c>
      <c r="C69" s="526"/>
      <c r="D69" s="426"/>
    </row>
    <row r="70" spans="1:4" s="59" customFormat="1" ht="15" customHeight="1" thickBot="1">
      <c r="A70" s="87">
        <v>25</v>
      </c>
      <c r="B70" s="520" t="s">
        <v>400</v>
      </c>
      <c r="C70" s="521"/>
      <c r="D70" s="426"/>
    </row>
    <row r="71" spans="1:4" s="59" customFormat="1" ht="15" customHeight="1" thickBot="1">
      <c r="A71" s="87">
        <v>26</v>
      </c>
      <c r="B71" s="520" t="s">
        <v>470</v>
      </c>
      <c r="C71" s="521"/>
      <c r="D71" s="426"/>
    </row>
    <row r="72" spans="1:4" s="84" customFormat="1" ht="16.5" customHeight="1" thickBot="1">
      <c r="A72" s="527" t="s">
        <v>471</v>
      </c>
      <c r="B72" s="528"/>
      <c r="C72" s="528"/>
      <c r="D72" s="529"/>
    </row>
    <row r="73" spans="1:4" s="59" customFormat="1" ht="28.5" customHeight="1" thickBot="1">
      <c r="A73" s="87">
        <v>27</v>
      </c>
      <c r="B73" s="520" t="s">
        <v>402</v>
      </c>
      <c r="C73" s="521"/>
      <c r="D73" s="89"/>
    </row>
    <row r="74" spans="1:4" s="59" customFormat="1" ht="13.5" thickBot="1">
      <c r="A74" s="87">
        <v>28</v>
      </c>
      <c r="B74" s="520" t="s">
        <v>404</v>
      </c>
      <c r="C74" s="521"/>
      <c r="D74" s="429"/>
    </row>
    <row r="75" spans="1:4" s="59" customFormat="1" ht="15.75" thickBot="1">
      <c r="A75" s="87">
        <v>29</v>
      </c>
      <c r="B75" s="520" t="s">
        <v>405</v>
      </c>
      <c r="C75" s="521"/>
      <c r="D75" s="430"/>
    </row>
    <row r="76" spans="1:4" s="59" customFormat="1" ht="15.75" thickBot="1">
      <c r="A76" s="87">
        <v>30</v>
      </c>
      <c r="B76" s="520" t="s">
        <v>406</v>
      </c>
      <c r="C76" s="521"/>
      <c r="D76" s="427"/>
    </row>
    <row r="77" spans="1:4" s="85" customFormat="1" ht="16.5" customHeight="1" thickBot="1">
      <c r="A77" s="517" t="s">
        <v>407</v>
      </c>
      <c r="B77" s="518"/>
      <c r="C77" s="518"/>
      <c r="D77" s="519"/>
    </row>
    <row r="78" spans="1:4" ht="15" customHeight="1" thickBot="1">
      <c r="A78" s="522">
        <v>31</v>
      </c>
      <c r="B78" s="522" t="s">
        <v>408</v>
      </c>
      <c r="C78" s="417" t="s">
        <v>334</v>
      </c>
      <c r="D78" s="417" t="s">
        <v>335</v>
      </c>
    </row>
    <row r="79" spans="1:4" ht="15" customHeight="1">
      <c r="A79" s="523"/>
      <c r="B79" s="523"/>
      <c r="C79" s="31" t="s">
        <v>409</v>
      </c>
      <c r="D79" s="31"/>
    </row>
    <row r="80" spans="1:4" ht="15" customHeight="1">
      <c r="A80" s="523"/>
      <c r="B80" s="523"/>
      <c r="C80" s="43" t="s">
        <v>410</v>
      </c>
      <c r="D80" s="43"/>
    </row>
    <row r="81" spans="1:4" ht="15" customHeight="1">
      <c r="A81" s="523"/>
      <c r="B81" s="523"/>
      <c r="C81" s="43" t="s">
        <v>411</v>
      </c>
      <c r="D81" s="43"/>
    </row>
    <row r="82" spans="1:4" ht="15" customHeight="1">
      <c r="A82" s="523"/>
      <c r="B82" s="523"/>
      <c r="C82" s="43" t="s">
        <v>412</v>
      </c>
      <c r="D82" s="43"/>
    </row>
    <row r="83" spans="1:4" ht="15" customHeight="1" thickBot="1">
      <c r="A83" s="524"/>
      <c r="B83" s="524"/>
      <c r="C83" s="46" t="s">
        <v>413</v>
      </c>
      <c r="D83" s="46"/>
    </row>
    <row r="84" spans="1:4" ht="15" customHeight="1" thickBot="1">
      <c r="A84" s="522">
        <v>32</v>
      </c>
      <c r="B84" s="522" t="s">
        <v>414</v>
      </c>
      <c r="C84" s="417" t="s">
        <v>334</v>
      </c>
      <c r="D84" s="417" t="s">
        <v>335</v>
      </c>
    </row>
    <row r="85" spans="1:4" ht="15" customHeight="1">
      <c r="A85" s="523"/>
      <c r="B85" s="523"/>
      <c r="C85" s="31" t="s">
        <v>415</v>
      </c>
      <c r="D85" s="31"/>
    </row>
    <row r="86" spans="1:4" ht="15" customHeight="1">
      <c r="A86" s="523"/>
      <c r="B86" s="523"/>
      <c r="C86" s="43" t="s">
        <v>416</v>
      </c>
      <c r="D86" s="43"/>
    </row>
    <row r="87" spans="1:4" ht="15" customHeight="1">
      <c r="A87" s="523"/>
      <c r="B87" s="523"/>
      <c r="C87" s="43" t="s">
        <v>417</v>
      </c>
      <c r="D87" s="43"/>
    </row>
    <row r="88" spans="1:4" ht="15" customHeight="1">
      <c r="A88" s="523"/>
      <c r="B88" s="523"/>
      <c r="C88" s="43" t="s">
        <v>418</v>
      </c>
      <c r="D88" s="43"/>
    </row>
    <row r="89" spans="1:4" ht="15" customHeight="1">
      <c r="A89" s="523"/>
      <c r="B89" s="523"/>
      <c r="C89" s="43" t="s">
        <v>419</v>
      </c>
      <c r="D89" s="43"/>
    </row>
    <row r="90" spans="1:4" ht="15" customHeight="1">
      <c r="A90" s="523"/>
      <c r="B90" s="523"/>
      <c r="C90" s="43" t="s">
        <v>420</v>
      </c>
      <c r="D90" s="43"/>
    </row>
    <row r="91" spans="1:4" ht="15" customHeight="1">
      <c r="A91" s="523"/>
      <c r="B91" s="523"/>
      <c r="C91" s="43" t="s">
        <v>421</v>
      </c>
      <c r="D91" s="43"/>
    </row>
    <row r="92" spans="1:4" ht="15" customHeight="1">
      <c r="A92" s="523"/>
      <c r="B92" s="523"/>
      <c r="C92" s="43" t="s">
        <v>422</v>
      </c>
      <c r="D92" s="43"/>
    </row>
    <row r="93" spans="1:4" ht="15" customHeight="1">
      <c r="A93" s="523"/>
      <c r="B93" s="523"/>
      <c r="C93" s="43" t="s">
        <v>423</v>
      </c>
      <c r="D93" s="43"/>
    </row>
    <row r="94" spans="1:4" ht="15" customHeight="1">
      <c r="A94" s="523"/>
      <c r="B94" s="523"/>
      <c r="C94" s="43" t="s">
        <v>424</v>
      </c>
      <c r="D94" s="43"/>
    </row>
    <row r="95" spans="1:4" ht="15" customHeight="1">
      <c r="A95" s="523"/>
      <c r="B95" s="523"/>
      <c r="C95" s="43" t="s">
        <v>425</v>
      </c>
      <c r="D95" s="43"/>
    </row>
    <row r="96" spans="1:4" ht="15" customHeight="1" thickBot="1">
      <c r="A96" s="524"/>
      <c r="B96" s="524"/>
      <c r="C96" s="46" t="s">
        <v>426</v>
      </c>
      <c r="D96" s="46"/>
    </row>
    <row r="97" spans="1:4" ht="15" customHeight="1" thickBot="1">
      <c r="A97" s="522">
        <v>33</v>
      </c>
      <c r="B97" s="522" t="s">
        <v>427</v>
      </c>
      <c r="C97" s="422" t="s">
        <v>334</v>
      </c>
      <c r="D97" s="422" t="s">
        <v>335</v>
      </c>
    </row>
    <row r="98" spans="1:4" ht="15" customHeight="1">
      <c r="A98" s="523"/>
      <c r="B98" s="523"/>
      <c r="C98" s="31" t="s">
        <v>428</v>
      </c>
      <c r="D98" s="31"/>
    </row>
    <row r="99" spans="1:4" ht="15" customHeight="1">
      <c r="A99" s="523"/>
      <c r="B99" s="523"/>
      <c r="C99" s="43" t="s">
        <v>429</v>
      </c>
      <c r="D99" s="43"/>
    </row>
    <row r="100" spans="1:4" ht="15" customHeight="1">
      <c r="A100" s="523"/>
      <c r="B100" s="523"/>
      <c r="C100" s="43" t="s">
        <v>430</v>
      </c>
      <c r="D100" s="43"/>
    </row>
    <row r="101" spans="1:4" ht="15" customHeight="1">
      <c r="A101" s="523"/>
      <c r="B101" s="523"/>
      <c r="C101" s="43" t="s">
        <v>431</v>
      </c>
      <c r="D101" s="43"/>
    </row>
    <row r="102" spans="1:4" ht="15" customHeight="1">
      <c r="A102" s="523"/>
      <c r="B102" s="523"/>
      <c r="C102" s="43" t="s">
        <v>432</v>
      </c>
      <c r="D102" s="43"/>
    </row>
    <row r="103" spans="1:4" ht="15" customHeight="1">
      <c r="A103" s="523"/>
      <c r="B103" s="523"/>
      <c r="C103" s="43" t="s">
        <v>433</v>
      </c>
      <c r="D103" s="43"/>
    </row>
    <row r="104" spans="1:4" ht="15" customHeight="1">
      <c r="A104" s="523"/>
      <c r="B104" s="523"/>
      <c r="C104" s="43" t="s">
        <v>434</v>
      </c>
      <c r="D104" s="43"/>
    </row>
    <row r="105" spans="1:4" ht="15" customHeight="1">
      <c r="A105" s="523"/>
      <c r="B105" s="523"/>
      <c r="C105" s="43" t="s">
        <v>435</v>
      </c>
      <c r="D105" s="43"/>
    </row>
    <row r="106" spans="1:4" ht="15" customHeight="1">
      <c r="A106" s="523"/>
      <c r="B106" s="523"/>
      <c r="C106" s="43" t="s">
        <v>436</v>
      </c>
      <c r="D106" s="43"/>
    </row>
    <row r="107" spans="1:4" ht="15" customHeight="1">
      <c r="A107" s="523"/>
      <c r="B107" s="523"/>
      <c r="C107" s="43" t="s">
        <v>437</v>
      </c>
      <c r="D107" s="43"/>
    </row>
    <row r="108" spans="1:4" ht="15" customHeight="1">
      <c r="A108" s="523"/>
      <c r="B108" s="523"/>
      <c r="C108" s="43" t="s">
        <v>438</v>
      </c>
      <c r="D108" s="43"/>
    </row>
    <row r="109" spans="1:4" ht="15" customHeight="1">
      <c r="A109" s="523"/>
      <c r="B109" s="523"/>
      <c r="C109" s="43" t="s">
        <v>439</v>
      </c>
      <c r="D109" s="43"/>
    </row>
    <row r="110" spans="1:4" ht="15" customHeight="1" thickBot="1">
      <c r="A110" s="524"/>
      <c r="B110" s="524"/>
      <c r="C110" s="46" t="s">
        <v>440</v>
      </c>
      <c r="D110" s="46"/>
    </row>
    <row r="111" spans="1:4" s="59" customFormat="1" ht="33" customHeight="1" thickBot="1">
      <c r="A111" s="87">
        <v>34</v>
      </c>
      <c r="B111" s="520" t="s">
        <v>441</v>
      </c>
      <c r="C111" s="521"/>
      <c r="D111" s="427"/>
    </row>
    <row r="112" spans="1:4" s="59" customFormat="1" ht="15" customHeight="1" thickBot="1">
      <c r="A112" s="87">
        <v>35</v>
      </c>
      <c r="B112" s="520" t="s">
        <v>443</v>
      </c>
      <c r="C112" s="521"/>
      <c r="D112" s="428"/>
    </row>
    <row r="113" spans="1:4" s="59" customFormat="1" ht="15" customHeight="1" thickBot="1">
      <c r="A113" s="87">
        <v>36</v>
      </c>
      <c r="B113" s="520" t="s">
        <v>444</v>
      </c>
      <c r="C113" s="521"/>
      <c r="D113" s="427"/>
    </row>
    <row r="114" ht="12.75" customHeight="1"/>
    <row r="115" ht="12.75" customHeight="1"/>
    <row r="116" spans="1:4" ht="34.5" customHeight="1">
      <c r="A116" s="530" t="s">
        <v>446</v>
      </c>
      <c r="B116" s="530"/>
      <c r="C116" s="530"/>
      <c r="D116" s="530"/>
    </row>
  </sheetData>
  <sheetProtection/>
  <mergeCells count="54">
    <mergeCell ref="B111:C111"/>
    <mergeCell ref="B112:C112"/>
    <mergeCell ref="B113:C113"/>
    <mergeCell ref="A116:D116"/>
    <mergeCell ref="A77:D77"/>
    <mergeCell ref="A78:A83"/>
    <mergeCell ref="B78:B83"/>
    <mergeCell ref="A84:A96"/>
    <mergeCell ref="B84:B96"/>
    <mergeCell ref="A97:A110"/>
    <mergeCell ref="B97:B110"/>
    <mergeCell ref="B71:C71"/>
    <mergeCell ref="A72:D72"/>
    <mergeCell ref="B73:C73"/>
    <mergeCell ref="B74:C74"/>
    <mergeCell ref="B75:C75"/>
    <mergeCell ref="B76:C76"/>
    <mergeCell ref="B65:C65"/>
    <mergeCell ref="B66:C66"/>
    <mergeCell ref="B67:C67"/>
    <mergeCell ref="B68:C68"/>
    <mergeCell ref="B69:C69"/>
    <mergeCell ref="B70:C70"/>
    <mergeCell ref="B59:C59"/>
    <mergeCell ref="B60:C60"/>
    <mergeCell ref="A61:D61"/>
    <mergeCell ref="B62:C62"/>
    <mergeCell ref="B63:C63"/>
    <mergeCell ref="B64:C64"/>
    <mergeCell ref="B45:C45"/>
    <mergeCell ref="A46:A49"/>
    <mergeCell ref="B46:B49"/>
    <mergeCell ref="A50:A57"/>
    <mergeCell ref="B50:B57"/>
    <mergeCell ref="B58:C58"/>
    <mergeCell ref="A26:A37"/>
    <mergeCell ref="B26:B37"/>
    <mergeCell ref="A38:A42"/>
    <mergeCell ref="B38:B42"/>
    <mergeCell ref="B43:C43"/>
    <mergeCell ref="A44:D44"/>
    <mergeCell ref="B13:C13"/>
    <mergeCell ref="B14:C14"/>
    <mergeCell ref="A15:A17"/>
    <mergeCell ref="B15:B17"/>
    <mergeCell ref="B18:C18"/>
    <mergeCell ref="A19:A25"/>
    <mergeCell ref="B19:B25"/>
    <mergeCell ref="A1:D1"/>
    <mergeCell ref="B3:C3"/>
    <mergeCell ref="A4:D4"/>
    <mergeCell ref="B5:C5"/>
    <mergeCell ref="A6:A12"/>
    <mergeCell ref="B6:B1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AK14"/>
  <sheetViews>
    <sheetView zoomScalePageLayoutView="0" workbookViewId="0" topLeftCell="A1">
      <selection activeCell="B8" sqref="B8"/>
    </sheetView>
  </sheetViews>
  <sheetFormatPr defaultColWidth="9.140625" defaultRowHeight="12.75"/>
  <cols>
    <col min="1" max="1" width="36.8515625" style="69" customWidth="1"/>
    <col min="2" max="2" width="10.421875" style="69" customWidth="1"/>
    <col min="3" max="3" width="13.8515625" style="69" customWidth="1"/>
    <col min="4" max="4" width="17.00390625" style="69" customWidth="1"/>
    <col min="5" max="8" width="13.00390625" style="69" customWidth="1"/>
    <col min="9" max="9" width="13.7109375" style="69" customWidth="1"/>
    <col min="10" max="10" width="14.421875" style="69" customWidth="1"/>
    <col min="11" max="16384" width="9.140625" style="69" customWidth="1"/>
  </cols>
  <sheetData>
    <row r="2" spans="1:10" s="95" customFormat="1" ht="22.5" customHeight="1">
      <c r="A2" s="531" t="s">
        <v>472</v>
      </c>
      <c r="B2" s="532"/>
      <c r="C2" s="532"/>
      <c r="D2" s="532"/>
      <c r="E2" s="532"/>
      <c r="F2" s="532"/>
      <c r="G2" s="532"/>
      <c r="H2" s="532"/>
      <c r="I2" s="532"/>
      <c r="J2" s="532"/>
    </row>
    <row r="3" ht="12.75" customHeight="1"/>
    <row r="4" spans="1:37" s="54" customFormat="1" ht="21.75" customHeight="1" thickBot="1">
      <c r="A4" s="71" t="s">
        <v>129</v>
      </c>
      <c r="B4" s="71"/>
      <c r="C4" s="72"/>
      <c r="D4" s="71"/>
      <c r="E4" s="72"/>
      <c r="F4" s="73"/>
      <c r="G4" s="73"/>
      <c r="H4" s="533" t="s">
        <v>473</v>
      </c>
      <c r="I4" s="534"/>
      <c r="J4" s="534"/>
      <c r="K4" s="75"/>
      <c r="L4" s="73"/>
      <c r="M4" s="73"/>
      <c r="N4" s="75"/>
      <c r="O4" s="75"/>
      <c r="P4" s="75"/>
      <c r="Q4" s="73"/>
      <c r="R4" s="73"/>
      <c r="S4" s="75"/>
      <c r="T4" s="75"/>
      <c r="U4" s="71"/>
      <c r="V4" s="71"/>
      <c r="W4" s="71"/>
      <c r="X4" s="71"/>
      <c r="Y4" s="71"/>
      <c r="Z4" s="71"/>
      <c r="AA4" s="71"/>
      <c r="AB4" s="71"/>
      <c r="AC4" s="71"/>
      <c r="AD4" s="71"/>
      <c r="AE4" s="71"/>
      <c r="AF4" s="71"/>
      <c r="AG4" s="71"/>
      <c r="AH4" s="71"/>
      <c r="AI4" s="71"/>
      <c r="AJ4" s="71"/>
      <c r="AK4" s="71"/>
    </row>
    <row r="5" spans="1:10" ht="40.5" customHeight="1" thickBot="1">
      <c r="A5" s="535" t="s">
        <v>26</v>
      </c>
      <c r="B5" s="535" t="s">
        <v>22</v>
      </c>
      <c r="C5" s="535" t="s">
        <v>160</v>
      </c>
      <c r="D5" s="535" t="s">
        <v>464</v>
      </c>
      <c r="E5" s="538" t="s">
        <v>474</v>
      </c>
      <c r="F5" s="539"/>
      <c r="G5" s="539"/>
      <c r="H5" s="540"/>
      <c r="I5" s="535" t="s">
        <v>299</v>
      </c>
      <c r="J5" s="535" t="s">
        <v>475</v>
      </c>
    </row>
    <row r="6" spans="1:10" ht="40.5" customHeight="1" thickBot="1">
      <c r="A6" s="536"/>
      <c r="B6" s="536"/>
      <c r="C6" s="536"/>
      <c r="D6" s="537"/>
      <c r="E6" s="94" t="s">
        <v>23</v>
      </c>
      <c r="F6" s="94" t="s">
        <v>24</v>
      </c>
      <c r="G6" s="94" t="s">
        <v>25</v>
      </c>
      <c r="H6" s="94" t="s">
        <v>161</v>
      </c>
      <c r="I6" s="541"/>
      <c r="J6" s="541"/>
    </row>
    <row r="7" spans="1:10" s="74" customFormat="1" ht="30" customHeight="1">
      <c r="A7" s="271" t="s">
        <v>172</v>
      </c>
      <c r="B7" s="272">
        <v>1</v>
      </c>
      <c r="C7" s="273"/>
      <c r="D7" s="273"/>
      <c r="E7" s="274"/>
      <c r="F7" s="274"/>
      <c r="G7" s="273"/>
      <c r="H7" s="273">
        <f>SUM(E7:G7)</f>
        <v>0</v>
      </c>
      <c r="I7" s="273"/>
      <c r="J7" s="273"/>
    </row>
    <row r="8" spans="1:10" s="74" customFormat="1" ht="30" customHeight="1">
      <c r="A8" s="275" t="s">
        <v>456</v>
      </c>
      <c r="B8" s="276"/>
      <c r="C8" s="277"/>
      <c r="D8" s="277"/>
      <c r="E8" s="277"/>
      <c r="F8" s="277"/>
      <c r="G8" s="277"/>
      <c r="H8" s="277"/>
      <c r="I8" s="277"/>
      <c r="J8" s="277"/>
    </row>
    <row r="9" spans="1:10" s="74" customFormat="1" ht="30" customHeight="1">
      <c r="A9" s="275"/>
      <c r="B9" s="276"/>
      <c r="C9" s="277"/>
      <c r="D9" s="277"/>
      <c r="E9" s="277"/>
      <c r="F9" s="277"/>
      <c r="G9" s="277"/>
      <c r="H9" s="277"/>
      <c r="I9" s="277"/>
      <c r="J9" s="277"/>
    </row>
    <row r="10" spans="1:10" s="74" customFormat="1" ht="30" customHeight="1" thickBot="1">
      <c r="A10" s="280"/>
      <c r="B10" s="281"/>
      <c r="C10" s="282"/>
      <c r="D10" s="282"/>
      <c r="E10" s="282"/>
      <c r="F10" s="282"/>
      <c r="G10" s="282"/>
      <c r="H10" s="282"/>
      <c r="I10" s="282"/>
      <c r="J10" s="282"/>
    </row>
    <row r="11" spans="1:10" ht="30" customHeight="1" thickBot="1">
      <c r="A11" s="283" t="s">
        <v>161</v>
      </c>
      <c r="B11" s="284">
        <f aca="true" t="shared" si="0" ref="B11:J11">SUM(B7:B10)</f>
        <v>1</v>
      </c>
      <c r="C11" s="285">
        <f t="shared" si="0"/>
        <v>0</v>
      </c>
      <c r="D11" s="285">
        <f t="shared" si="0"/>
        <v>0</v>
      </c>
      <c r="E11" s="285">
        <f t="shared" si="0"/>
        <v>0</v>
      </c>
      <c r="F11" s="285">
        <f t="shared" si="0"/>
        <v>0</v>
      </c>
      <c r="G11" s="285">
        <f t="shared" si="0"/>
        <v>0</v>
      </c>
      <c r="H11" s="285">
        <f t="shared" si="0"/>
        <v>0</v>
      </c>
      <c r="I11" s="285">
        <f t="shared" si="0"/>
        <v>0</v>
      </c>
      <c r="J11" s="285">
        <f t="shared" si="0"/>
        <v>0</v>
      </c>
    </row>
    <row r="12" ht="12.75" customHeight="1"/>
    <row r="13" spans="1:8" ht="12.75" customHeight="1">
      <c r="A13" s="6"/>
      <c r="B13" s="59"/>
      <c r="C13" s="59"/>
      <c r="D13" s="59"/>
      <c r="E13" s="59"/>
      <c r="F13" s="59"/>
      <c r="G13" s="59"/>
      <c r="H13" s="59"/>
    </row>
    <row r="14" ht="12.75" customHeight="1">
      <c r="A14" s="74"/>
    </row>
  </sheetData>
  <sheetProtection/>
  <mergeCells count="9">
    <mergeCell ref="A2:J2"/>
    <mergeCell ref="H4:J4"/>
    <mergeCell ref="A5:A6"/>
    <mergeCell ref="B5:B6"/>
    <mergeCell ref="C5:C6"/>
    <mergeCell ref="D5:D6"/>
    <mergeCell ref="E5:H5"/>
    <mergeCell ref="I5:I6"/>
    <mergeCell ref="J5:J6"/>
  </mergeCells>
  <printOptions/>
  <pageMargins left="0.7086614173228347" right="0.7086614173228347" top="0.7480314960629921" bottom="0.7480314960629921" header="0.31496062992125984" footer="0.31496062992125984"/>
  <pageSetup horizontalDpi="300" verticalDpi="300" orientation="landscape" paperSize="9" scale="80" r:id="rId1"/>
</worksheet>
</file>

<file path=xl/worksheets/sheet4.xml><?xml version="1.0" encoding="utf-8"?>
<worksheet xmlns="http://schemas.openxmlformats.org/spreadsheetml/2006/main" xmlns:r="http://schemas.openxmlformats.org/officeDocument/2006/relationships">
  <dimension ref="A2:Q230"/>
  <sheetViews>
    <sheetView zoomScalePageLayoutView="0" workbookViewId="0" topLeftCell="A2">
      <selection activeCell="A17" sqref="A17"/>
    </sheetView>
  </sheetViews>
  <sheetFormatPr defaultColWidth="9.140625" defaultRowHeight="12.75"/>
  <cols>
    <col min="1" max="1" width="12.421875" style="69" customWidth="1"/>
    <col min="2" max="2" width="22.8515625" style="69" customWidth="1"/>
    <col min="3" max="3" width="10.140625" style="69" customWidth="1"/>
    <col min="4" max="4" width="24.7109375" style="69" customWidth="1"/>
    <col min="5" max="5" width="14.57421875" style="69" customWidth="1"/>
    <col min="6" max="6" width="13.8515625" style="69" customWidth="1"/>
    <col min="7" max="7" width="16.140625" style="69" customWidth="1"/>
    <col min="8" max="17" width="10.7109375" style="69" customWidth="1"/>
    <col min="18" max="16384" width="9.140625" style="69" customWidth="1"/>
  </cols>
  <sheetData>
    <row r="1" ht="12.75" customHeight="1" hidden="1"/>
    <row r="2" spans="1:17" s="68" customFormat="1" ht="22.5" customHeight="1">
      <c r="A2" s="531" t="s">
        <v>459</v>
      </c>
      <c r="B2" s="567"/>
      <c r="C2" s="567"/>
      <c r="D2" s="567"/>
      <c r="E2" s="567"/>
      <c r="F2" s="567"/>
      <c r="G2" s="567"/>
      <c r="H2" s="567"/>
      <c r="I2" s="567"/>
      <c r="J2" s="567"/>
      <c r="K2" s="567"/>
      <c r="L2" s="567"/>
      <c r="M2" s="567"/>
      <c r="N2" s="567"/>
      <c r="O2" s="567"/>
      <c r="P2" s="567"/>
      <c r="Q2" s="567"/>
    </row>
    <row r="3" spans="1:16" s="54" customFormat="1" ht="21.75" customHeight="1">
      <c r="A3" s="54" t="s">
        <v>51</v>
      </c>
      <c r="C3" s="56"/>
      <c r="E3" s="56"/>
      <c r="F3" s="70"/>
      <c r="G3" s="70"/>
      <c r="H3" s="70"/>
      <c r="I3" s="70"/>
      <c r="J3" s="70"/>
      <c r="K3" s="70"/>
      <c r="L3" s="70"/>
      <c r="M3" s="70"/>
      <c r="N3" s="70"/>
      <c r="O3" s="70"/>
      <c r="P3" s="70"/>
    </row>
    <row r="4" spans="1:17" s="54" customFormat="1" ht="21.75" customHeight="1" thickBot="1">
      <c r="A4" s="71" t="s">
        <v>159</v>
      </c>
      <c r="B4" s="71"/>
      <c r="C4" s="72"/>
      <c r="D4" s="71"/>
      <c r="E4" s="72"/>
      <c r="F4" s="73"/>
      <c r="G4" s="75"/>
      <c r="H4" s="75"/>
      <c r="I4" s="75"/>
      <c r="J4" s="75"/>
      <c r="K4" s="75"/>
      <c r="L4" s="75"/>
      <c r="M4" s="75"/>
      <c r="N4" s="533" t="s">
        <v>476</v>
      </c>
      <c r="O4" s="568"/>
      <c r="P4" s="568"/>
      <c r="Q4" s="568"/>
    </row>
    <row r="5" spans="1:17" s="64" customFormat="1" ht="63.75" customHeight="1" thickBot="1">
      <c r="A5" s="569" t="s">
        <v>162</v>
      </c>
      <c r="B5" s="570" t="s">
        <v>163</v>
      </c>
      <c r="C5" s="571" t="s">
        <v>47</v>
      </c>
      <c r="D5" s="569" t="s">
        <v>164</v>
      </c>
      <c r="E5" s="571" t="s">
        <v>48</v>
      </c>
      <c r="F5" s="471" t="s">
        <v>160</v>
      </c>
      <c r="G5" s="471" t="s">
        <v>460</v>
      </c>
      <c r="H5" s="604" t="s">
        <v>288</v>
      </c>
      <c r="I5" s="572"/>
      <c r="J5" s="573"/>
      <c r="K5" s="604" t="s">
        <v>301</v>
      </c>
      <c r="L5" s="572"/>
      <c r="M5" s="573"/>
      <c r="N5" s="604" t="s">
        <v>461</v>
      </c>
      <c r="O5" s="572"/>
      <c r="P5" s="573"/>
      <c r="Q5" s="561" t="s">
        <v>462</v>
      </c>
    </row>
    <row r="6" spans="1:17" s="64" customFormat="1" ht="21.75" customHeight="1" thickBot="1">
      <c r="A6" s="569"/>
      <c r="B6" s="570"/>
      <c r="C6" s="571"/>
      <c r="D6" s="569"/>
      <c r="E6" s="571"/>
      <c r="F6" s="563" t="s">
        <v>161</v>
      </c>
      <c r="G6" s="563" t="s">
        <v>161</v>
      </c>
      <c r="H6" s="557" t="s">
        <v>158</v>
      </c>
      <c r="I6" s="559" t="s">
        <v>49</v>
      </c>
      <c r="J6" s="563" t="s">
        <v>161</v>
      </c>
      <c r="K6" s="557" t="s">
        <v>158</v>
      </c>
      <c r="L6" s="559" t="s">
        <v>49</v>
      </c>
      <c r="M6" s="563" t="s">
        <v>161</v>
      </c>
      <c r="N6" s="557" t="s">
        <v>158</v>
      </c>
      <c r="O6" s="559" t="s">
        <v>49</v>
      </c>
      <c r="P6" s="563" t="s">
        <v>161</v>
      </c>
      <c r="Q6" s="562"/>
    </row>
    <row r="7" spans="1:17" s="64" customFormat="1" ht="21.75" customHeight="1" thickBot="1">
      <c r="A7" s="569"/>
      <c r="B7" s="570"/>
      <c r="C7" s="571"/>
      <c r="D7" s="569"/>
      <c r="E7" s="571"/>
      <c r="F7" s="564"/>
      <c r="G7" s="564"/>
      <c r="H7" s="558"/>
      <c r="I7" s="560"/>
      <c r="J7" s="564"/>
      <c r="K7" s="558"/>
      <c r="L7" s="560"/>
      <c r="M7" s="564"/>
      <c r="N7" s="558"/>
      <c r="O7" s="560"/>
      <c r="P7" s="564"/>
      <c r="Q7" s="560"/>
    </row>
    <row r="8" spans="1:17" s="77" customFormat="1" ht="27" customHeight="1" thickBot="1">
      <c r="A8" s="590" t="s">
        <v>157</v>
      </c>
      <c r="B8" s="591"/>
      <c r="C8" s="591"/>
      <c r="D8" s="591"/>
      <c r="E8" s="592"/>
      <c r="F8" s="321">
        <f aca="true" t="shared" si="0" ref="F8:Q9">F9</f>
        <v>0</v>
      </c>
      <c r="G8" s="321">
        <f t="shared" si="0"/>
        <v>0</v>
      </c>
      <c r="H8" s="321">
        <f t="shared" si="0"/>
        <v>0</v>
      </c>
      <c r="I8" s="321">
        <f t="shared" si="0"/>
        <v>0</v>
      </c>
      <c r="J8" s="321">
        <f t="shared" si="0"/>
        <v>0</v>
      </c>
      <c r="K8" s="321">
        <f t="shared" si="0"/>
        <v>0</v>
      </c>
      <c r="L8" s="321">
        <f t="shared" si="0"/>
        <v>0</v>
      </c>
      <c r="M8" s="321">
        <f t="shared" si="0"/>
        <v>0</v>
      </c>
      <c r="N8" s="321">
        <f t="shared" si="0"/>
        <v>0</v>
      </c>
      <c r="O8" s="321">
        <f t="shared" si="0"/>
        <v>0</v>
      </c>
      <c r="P8" s="321">
        <f t="shared" si="0"/>
        <v>0</v>
      </c>
      <c r="Q8" s="321">
        <f t="shared" si="0"/>
        <v>0</v>
      </c>
    </row>
    <row r="9" spans="1:17" s="79" customFormat="1" ht="27" customHeight="1" thickBot="1">
      <c r="A9" s="550" t="s">
        <v>14</v>
      </c>
      <c r="B9" s="551"/>
      <c r="C9" s="551"/>
      <c r="D9" s="551"/>
      <c r="E9" s="552"/>
      <c r="F9" s="296">
        <f t="shared" si="0"/>
        <v>0</v>
      </c>
      <c r="G9" s="296">
        <f t="shared" si="0"/>
        <v>0</v>
      </c>
      <c r="H9" s="296">
        <f t="shared" si="0"/>
        <v>0</v>
      </c>
      <c r="I9" s="296">
        <f t="shared" si="0"/>
        <v>0</v>
      </c>
      <c r="J9" s="296">
        <f t="shared" si="0"/>
        <v>0</v>
      </c>
      <c r="K9" s="296">
        <f t="shared" si="0"/>
        <v>0</v>
      </c>
      <c r="L9" s="296">
        <f t="shared" si="0"/>
        <v>0</v>
      </c>
      <c r="M9" s="296">
        <f t="shared" si="0"/>
        <v>0</v>
      </c>
      <c r="N9" s="296">
        <f t="shared" si="0"/>
        <v>0</v>
      </c>
      <c r="O9" s="296">
        <f t="shared" si="0"/>
        <v>0</v>
      </c>
      <c r="P9" s="296">
        <f t="shared" si="0"/>
        <v>0</v>
      </c>
      <c r="Q9" s="296">
        <f t="shared" si="0"/>
        <v>0</v>
      </c>
    </row>
    <row r="10" spans="1:17" s="6" customFormat="1" ht="27" customHeight="1" thickBot="1">
      <c r="A10" s="553" t="s">
        <v>477</v>
      </c>
      <c r="B10" s="554"/>
      <c r="C10" s="554"/>
      <c r="D10" s="554"/>
      <c r="E10" s="555"/>
      <c r="F10" s="286">
        <f aca="true" t="shared" si="1" ref="F10:Q10">SUM(F11:F12)</f>
        <v>0</v>
      </c>
      <c r="G10" s="286">
        <f t="shared" si="1"/>
        <v>0</v>
      </c>
      <c r="H10" s="286">
        <f t="shared" si="1"/>
        <v>0</v>
      </c>
      <c r="I10" s="286">
        <f t="shared" si="1"/>
        <v>0</v>
      </c>
      <c r="J10" s="286">
        <f t="shared" si="1"/>
        <v>0</v>
      </c>
      <c r="K10" s="286">
        <f t="shared" si="1"/>
        <v>0</v>
      </c>
      <c r="L10" s="286">
        <f t="shared" si="1"/>
        <v>0</v>
      </c>
      <c r="M10" s="286">
        <f t="shared" si="1"/>
        <v>0</v>
      </c>
      <c r="N10" s="286">
        <f t="shared" si="1"/>
        <v>0</v>
      </c>
      <c r="O10" s="286">
        <f t="shared" si="1"/>
        <v>0</v>
      </c>
      <c r="P10" s="286">
        <f t="shared" si="1"/>
        <v>0</v>
      </c>
      <c r="Q10" s="286">
        <f t="shared" si="1"/>
        <v>0</v>
      </c>
    </row>
    <row r="11" spans="1:17" s="59" customFormat="1" ht="27" customHeight="1">
      <c r="A11" s="595" t="s">
        <v>5</v>
      </c>
      <c r="B11" s="597" t="s">
        <v>457</v>
      </c>
      <c r="C11" s="599" t="s">
        <v>15</v>
      </c>
      <c r="D11" s="601" t="s">
        <v>458</v>
      </c>
      <c r="E11" s="599"/>
      <c r="F11" s="544">
        <f>J11</f>
        <v>0</v>
      </c>
      <c r="G11" s="544">
        <v>0</v>
      </c>
      <c r="H11" s="544"/>
      <c r="I11" s="542"/>
      <c r="J11" s="602"/>
      <c r="K11" s="544"/>
      <c r="L11" s="542"/>
      <c r="M11" s="602"/>
      <c r="N11" s="544"/>
      <c r="O11" s="542"/>
      <c r="P11" s="602"/>
      <c r="Q11" s="593">
        <v>0</v>
      </c>
    </row>
    <row r="12" spans="1:17" s="59" customFormat="1" ht="27" customHeight="1">
      <c r="A12" s="596"/>
      <c r="B12" s="598"/>
      <c r="C12" s="600"/>
      <c r="D12" s="598"/>
      <c r="E12" s="600"/>
      <c r="F12" s="543"/>
      <c r="G12" s="543"/>
      <c r="H12" s="543"/>
      <c r="I12" s="543"/>
      <c r="J12" s="603"/>
      <c r="K12" s="543"/>
      <c r="L12" s="543"/>
      <c r="M12" s="603"/>
      <c r="N12" s="543"/>
      <c r="O12" s="543"/>
      <c r="P12" s="603"/>
      <c r="Q12" s="594"/>
    </row>
    <row r="13" spans="1:17" s="81" customFormat="1" ht="27" customHeight="1">
      <c r="A13" s="80" t="s">
        <v>140</v>
      </c>
      <c r="B13" s="545" t="s">
        <v>3</v>
      </c>
      <c r="C13" s="546"/>
      <c r="D13" s="546"/>
      <c r="E13" s="546"/>
      <c r="F13" s="546"/>
      <c r="G13" s="546"/>
      <c r="H13" s="546"/>
      <c r="I13" s="546"/>
      <c r="J13" s="546"/>
      <c r="K13" s="546"/>
      <c r="L13" s="546"/>
      <c r="M13" s="546"/>
      <c r="N13" s="546"/>
      <c r="O13" s="546"/>
      <c r="P13" s="546"/>
      <c r="Q13" s="546"/>
    </row>
    <row r="14" spans="1:17" s="81" customFormat="1" ht="27" customHeight="1">
      <c r="A14" s="83"/>
      <c r="B14" s="545" t="s">
        <v>463</v>
      </c>
      <c r="C14" s="546"/>
      <c r="D14" s="546"/>
      <c r="E14" s="546"/>
      <c r="F14" s="546"/>
      <c r="G14" s="546"/>
      <c r="H14" s="546"/>
      <c r="I14" s="546"/>
      <c r="J14" s="546"/>
      <c r="K14" s="546"/>
      <c r="L14" s="546"/>
      <c r="M14" s="546"/>
      <c r="N14" s="546"/>
      <c r="O14" s="546"/>
      <c r="P14" s="546"/>
      <c r="Q14" s="546"/>
    </row>
    <row r="15" spans="1:16" s="82" customFormat="1" ht="27" customHeight="1">
      <c r="A15" s="66"/>
      <c r="B15" s="64"/>
      <c r="C15" s="66"/>
      <c r="D15" s="66"/>
      <c r="E15" s="66"/>
      <c r="F15" s="67"/>
      <c r="G15" s="67"/>
      <c r="H15" s="67"/>
      <c r="I15" s="67"/>
      <c r="J15" s="67"/>
      <c r="K15" s="67"/>
      <c r="L15" s="67"/>
      <c r="M15" s="67"/>
      <c r="N15" s="67"/>
      <c r="O15" s="67"/>
      <c r="P15" s="67"/>
    </row>
    <row r="16" spans="1:16" s="82" customFormat="1" ht="27" customHeight="1">
      <c r="A16" s="66"/>
      <c r="B16" s="64"/>
      <c r="C16" s="66"/>
      <c r="D16" s="66"/>
      <c r="E16" s="66"/>
      <c r="F16" s="67"/>
      <c r="G16" s="67"/>
      <c r="H16" s="67"/>
      <c r="I16" s="67"/>
      <c r="J16" s="67"/>
      <c r="K16" s="67"/>
      <c r="L16" s="67"/>
      <c r="M16" s="67"/>
      <c r="N16" s="67"/>
      <c r="O16" s="67"/>
      <c r="P16" s="67"/>
    </row>
    <row r="17" spans="1:16" s="82" customFormat="1" ht="27" customHeight="1">
      <c r="A17" s="66"/>
      <c r="B17" s="64"/>
      <c r="C17" s="66"/>
      <c r="D17" s="66"/>
      <c r="E17" s="66"/>
      <c r="F17" s="67"/>
      <c r="G17" s="67"/>
      <c r="H17" s="67"/>
      <c r="I17" s="67"/>
      <c r="J17" s="67"/>
      <c r="K17" s="67"/>
      <c r="L17" s="67"/>
      <c r="M17" s="67"/>
      <c r="N17" s="67"/>
      <c r="O17" s="67"/>
      <c r="P17" s="67"/>
    </row>
    <row r="18" spans="1:16" s="82" customFormat="1" ht="27" customHeight="1">
      <c r="A18" s="66"/>
      <c r="B18" s="64"/>
      <c r="C18" s="66"/>
      <c r="D18" s="66"/>
      <c r="E18" s="66"/>
      <c r="F18" s="67"/>
      <c r="G18" s="67"/>
      <c r="H18" s="67"/>
      <c r="I18" s="67"/>
      <c r="J18" s="67"/>
      <c r="K18" s="67"/>
      <c r="L18" s="67"/>
      <c r="M18" s="67"/>
      <c r="N18" s="67"/>
      <c r="O18" s="67"/>
      <c r="P18" s="67"/>
    </row>
    <row r="19" spans="1:16" s="82" customFormat="1" ht="12.75" customHeight="1">
      <c r="A19" s="66"/>
      <c r="B19" s="64"/>
      <c r="C19" s="66"/>
      <c r="D19" s="66"/>
      <c r="E19" s="66"/>
      <c r="F19" s="67"/>
      <c r="G19" s="67"/>
      <c r="H19" s="67"/>
      <c r="I19" s="67"/>
      <c r="J19" s="67"/>
      <c r="K19" s="67"/>
      <c r="L19" s="67"/>
      <c r="M19" s="67"/>
      <c r="N19" s="67"/>
      <c r="O19" s="67"/>
      <c r="P19" s="67"/>
    </row>
    <row r="20" spans="1:16" s="82" customFormat="1" ht="12.75" customHeight="1">
      <c r="A20" s="66"/>
      <c r="B20" s="64"/>
      <c r="C20" s="66"/>
      <c r="D20" s="66"/>
      <c r="E20" s="66"/>
      <c r="F20" s="67"/>
      <c r="G20" s="67"/>
      <c r="H20" s="67"/>
      <c r="I20" s="67"/>
      <c r="J20" s="67"/>
      <c r="K20" s="67"/>
      <c r="L20" s="67"/>
      <c r="M20" s="67"/>
      <c r="N20" s="67"/>
      <c r="O20" s="67"/>
      <c r="P20" s="67"/>
    </row>
    <row r="21" spans="1:16" s="82" customFormat="1" ht="12.75" customHeight="1">
      <c r="A21" s="66"/>
      <c r="B21" s="64"/>
      <c r="C21" s="66"/>
      <c r="D21" s="66"/>
      <c r="E21" s="66"/>
      <c r="F21" s="67"/>
      <c r="G21" s="67"/>
      <c r="H21" s="67"/>
      <c r="I21" s="67"/>
      <c r="J21" s="67"/>
      <c r="K21" s="67"/>
      <c r="L21" s="67"/>
      <c r="M21" s="67"/>
      <c r="N21" s="67"/>
      <c r="O21" s="67"/>
      <c r="P21" s="67"/>
    </row>
    <row r="22" spans="1:16" s="82" customFormat="1" ht="12.75" customHeight="1">
      <c r="A22" s="66"/>
      <c r="B22" s="64"/>
      <c r="C22" s="66"/>
      <c r="D22" s="66"/>
      <c r="E22" s="66"/>
      <c r="F22" s="67"/>
      <c r="G22" s="67"/>
      <c r="H22" s="67"/>
      <c r="I22" s="67"/>
      <c r="J22" s="67"/>
      <c r="K22" s="67"/>
      <c r="L22" s="67"/>
      <c r="M22" s="67"/>
      <c r="N22" s="67"/>
      <c r="O22" s="67"/>
      <c r="P22" s="67"/>
    </row>
    <row r="23" spans="1:16" s="82" customFormat="1" ht="12.75" customHeight="1">
      <c r="A23" s="66"/>
      <c r="B23" s="64"/>
      <c r="C23" s="66"/>
      <c r="D23" s="66"/>
      <c r="E23" s="66"/>
      <c r="F23" s="67"/>
      <c r="G23" s="67"/>
      <c r="H23" s="67"/>
      <c r="I23" s="67"/>
      <c r="J23" s="67"/>
      <c r="K23" s="67"/>
      <c r="L23" s="67"/>
      <c r="M23" s="67"/>
      <c r="N23" s="67"/>
      <c r="O23" s="67"/>
      <c r="P23" s="67"/>
    </row>
    <row r="24" spans="1:16" s="82" customFormat="1" ht="12.75" customHeight="1">
      <c r="A24" s="66"/>
      <c r="B24" s="64"/>
      <c r="C24" s="66"/>
      <c r="D24" s="66"/>
      <c r="E24" s="66"/>
      <c r="F24" s="67"/>
      <c r="G24" s="67"/>
      <c r="H24" s="67"/>
      <c r="I24" s="67"/>
      <c r="J24" s="67"/>
      <c r="K24" s="67"/>
      <c r="L24" s="67"/>
      <c r="M24" s="67"/>
      <c r="N24" s="67"/>
      <c r="O24" s="67"/>
      <c r="P24" s="67"/>
    </row>
    <row r="25" spans="1:16" s="82" customFormat="1" ht="12.75" customHeight="1">
      <c r="A25" s="66"/>
      <c r="B25" s="64"/>
      <c r="C25" s="66"/>
      <c r="D25" s="66"/>
      <c r="E25" s="66"/>
      <c r="F25" s="67"/>
      <c r="G25" s="67"/>
      <c r="H25" s="67"/>
      <c r="I25" s="67"/>
      <c r="J25" s="67"/>
      <c r="K25" s="67"/>
      <c r="L25" s="67"/>
      <c r="M25" s="67"/>
      <c r="N25" s="67"/>
      <c r="O25" s="67"/>
      <c r="P25" s="67"/>
    </row>
    <row r="26" spans="1:16" s="82" customFormat="1" ht="12.75" customHeight="1">
      <c r="A26" s="66"/>
      <c r="B26" s="64"/>
      <c r="C26" s="66"/>
      <c r="D26" s="66"/>
      <c r="E26" s="66"/>
      <c r="F26" s="67"/>
      <c r="G26" s="67"/>
      <c r="H26" s="67"/>
      <c r="I26" s="67"/>
      <c r="J26" s="67"/>
      <c r="K26" s="67"/>
      <c r="L26" s="67"/>
      <c r="M26" s="67"/>
      <c r="N26" s="67"/>
      <c r="O26" s="67"/>
      <c r="P26" s="67"/>
    </row>
    <row r="27" spans="1:16" s="82" customFormat="1" ht="12.75" customHeight="1">
      <c r="A27" s="66"/>
      <c r="B27" s="64"/>
      <c r="C27" s="66"/>
      <c r="D27" s="66"/>
      <c r="E27" s="66"/>
      <c r="F27" s="67"/>
      <c r="G27" s="67"/>
      <c r="H27" s="67"/>
      <c r="I27" s="67"/>
      <c r="J27" s="67"/>
      <c r="K27" s="67"/>
      <c r="L27" s="67"/>
      <c r="M27" s="67"/>
      <c r="N27" s="67"/>
      <c r="O27" s="67"/>
      <c r="P27" s="67"/>
    </row>
    <row r="28" spans="1:16" s="82" customFormat="1" ht="12.75" customHeight="1">
      <c r="A28" s="66"/>
      <c r="B28" s="64"/>
      <c r="C28" s="66"/>
      <c r="D28" s="66"/>
      <c r="E28" s="66"/>
      <c r="F28" s="67"/>
      <c r="G28" s="67"/>
      <c r="H28" s="67"/>
      <c r="I28" s="67"/>
      <c r="J28" s="67"/>
      <c r="K28" s="67"/>
      <c r="L28" s="67"/>
      <c r="M28" s="67"/>
      <c r="N28" s="67"/>
      <c r="O28" s="67"/>
      <c r="P28" s="67"/>
    </row>
    <row r="29" spans="1:16" s="82" customFormat="1" ht="12.75" customHeight="1">
      <c r="A29" s="66"/>
      <c r="B29" s="64"/>
      <c r="C29" s="66"/>
      <c r="D29" s="66"/>
      <c r="E29" s="66"/>
      <c r="F29" s="67"/>
      <c r="G29" s="67"/>
      <c r="H29" s="67"/>
      <c r="I29" s="67"/>
      <c r="J29" s="67"/>
      <c r="K29" s="67"/>
      <c r="L29" s="67"/>
      <c r="M29" s="67"/>
      <c r="N29" s="67"/>
      <c r="O29" s="67"/>
      <c r="P29" s="67"/>
    </row>
    <row r="30" spans="1:16" s="82" customFormat="1" ht="12.75" customHeight="1">
      <c r="A30" s="66"/>
      <c r="B30" s="64"/>
      <c r="C30" s="66"/>
      <c r="D30" s="66"/>
      <c r="E30" s="66"/>
      <c r="F30" s="67"/>
      <c r="G30" s="67"/>
      <c r="H30" s="67"/>
      <c r="I30" s="67"/>
      <c r="J30" s="67"/>
      <c r="K30" s="67"/>
      <c r="L30" s="67"/>
      <c r="M30" s="67"/>
      <c r="N30" s="67"/>
      <c r="O30" s="67"/>
      <c r="P30" s="67"/>
    </row>
    <row r="31" spans="1:16" s="82" customFormat="1" ht="12.75" customHeight="1">
      <c r="A31" s="66"/>
      <c r="B31" s="64"/>
      <c r="C31" s="66"/>
      <c r="D31" s="66"/>
      <c r="E31" s="66"/>
      <c r="F31" s="67"/>
      <c r="G31" s="67"/>
      <c r="H31" s="67"/>
      <c r="I31" s="67"/>
      <c r="J31" s="67"/>
      <c r="K31" s="67"/>
      <c r="L31" s="67"/>
      <c r="M31" s="67"/>
      <c r="N31" s="67"/>
      <c r="O31" s="67"/>
      <c r="P31" s="67"/>
    </row>
    <row r="32" spans="1:16" s="82" customFormat="1" ht="12.75" customHeight="1">
      <c r="A32" s="66"/>
      <c r="B32" s="64"/>
      <c r="C32" s="66"/>
      <c r="D32" s="66"/>
      <c r="E32" s="66"/>
      <c r="F32" s="67"/>
      <c r="G32" s="67"/>
      <c r="H32" s="67"/>
      <c r="I32" s="67"/>
      <c r="J32" s="67"/>
      <c r="K32" s="67"/>
      <c r="L32" s="67"/>
      <c r="M32" s="67"/>
      <c r="N32" s="67"/>
      <c r="O32" s="67"/>
      <c r="P32" s="67"/>
    </row>
    <row r="33" spans="1:16" s="82" customFormat="1" ht="12.75" customHeight="1">
      <c r="A33" s="66"/>
      <c r="B33" s="64"/>
      <c r="C33" s="66"/>
      <c r="D33" s="66"/>
      <c r="E33" s="66"/>
      <c r="F33" s="67"/>
      <c r="G33" s="67"/>
      <c r="H33" s="67"/>
      <c r="I33" s="67"/>
      <c r="J33" s="67"/>
      <c r="K33" s="67"/>
      <c r="L33" s="67"/>
      <c r="M33" s="67"/>
      <c r="N33" s="67"/>
      <c r="O33" s="67"/>
      <c r="P33" s="67"/>
    </row>
    <row r="34" spans="1:16" s="82" customFormat="1" ht="12.75" customHeight="1">
      <c r="A34" s="66"/>
      <c r="B34" s="64"/>
      <c r="C34" s="66"/>
      <c r="D34" s="66"/>
      <c r="E34" s="66"/>
      <c r="F34" s="67"/>
      <c r="G34" s="67"/>
      <c r="H34" s="67"/>
      <c r="I34" s="67"/>
      <c r="J34" s="67"/>
      <c r="K34" s="67"/>
      <c r="L34" s="67"/>
      <c r="M34" s="67"/>
      <c r="N34" s="67"/>
      <c r="O34" s="67"/>
      <c r="P34" s="67"/>
    </row>
    <row r="35" spans="1:16" s="82" customFormat="1" ht="12.75" customHeight="1">
      <c r="A35" s="66"/>
      <c r="B35" s="64"/>
      <c r="C35" s="66"/>
      <c r="D35" s="66"/>
      <c r="E35" s="66"/>
      <c r="F35" s="67"/>
      <c r="G35" s="67"/>
      <c r="H35" s="67"/>
      <c r="I35" s="67"/>
      <c r="J35" s="67"/>
      <c r="K35" s="67"/>
      <c r="L35" s="67"/>
      <c r="M35" s="67"/>
      <c r="N35" s="67"/>
      <c r="O35" s="67"/>
      <c r="P35" s="67"/>
    </row>
    <row r="36" spans="1:16" s="82" customFormat="1" ht="12.75" customHeight="1">
      <c r="A36" s="66"/>
      <c r="B36" s="64"/>
      <c r="C36" s="66"/>
      <c r="D36" s="66"/>
      <c r="E36" s="66"/>
      <c r="F36" s="67"/>
      <c r="G36" s="67"/>
      <c r="H36" s="67"/>
      <c r="I36" s="67"/>
      <c r="J36" s="67"/>
      <c r="K36" s="67"/>
      <c r="L36" s="67"/>
      <c r="M36" s="67"/>
      <c r="N36" s="67"/>
      <c r="O36" s="67"/>
      <c r="P36" s="67"/>
    </row>
    <row r="37" spans="1:16" s="82" customFormat="1" ht="12.75" customHeight="1">
      <c r="A37" s="66"/>
      <c r="B37" s="64"/>
      <c r="C37" s="66"/>
      <c r="D37" s="66"/>
      <c r="E37" s="66"/>
      <c r="F37" s="67"/>
      <c r="G37" s="67"/>
      <c r="H37" s="67"/>
      <c r="I37" s="67"/>
      <c r="J37" s="67"/>
      <c r="K37" s="67"/>
      <c r="L37" s="67"/>
      <c r="M37" s="67"/>
      <c r="N37" s="67"/>
      <c r="O37" s="67"/>
      <c r="P37" s="67"/>
    </row>
    <row r="38" spans="1:16" s="82" customFormat="1" ht="12.75" customHeight="1">
      <c r="A38" s="66"/>
      <c r="B38" s="64"/>
      <c r="C38" s="66"/>
      <c r="D38" s="66"/>
      <c r="E38" s="66"/>
      <c r="F38" s="67"/>
      <c r="G38" s="67"/>
      <c r="H38" s="67"/>
      <c r="I38" s="67"/>
      <c r="J38" s="67"/>
      <c r="K38" s="67"/>
      <c r="L38" s="67"/>
      <c r="M38" s="67"/>
      <c r="N38" s="67"/>
      <c r="O38" s="67"/>
      <c r="P38" s="67"/>
    </row>
    <row r="39" spans="1:16" s="82" customFormat="1" ht="12.75" customHeight="1">
      <c r="A39" s="66"/>
      <c r="B39" s="64"/>
      <c r="C39" s="66"/>
      <c r="D39" s="66"/>
      <c r="E39" s="66"/>
      <c r="F39" s="67"/>
      <c r="G39" s="67"/>
      <c r="H39" s="67"/>
      <c r="I39" s="67"/>
      <c r="J39" s="67"/>
      <c r="K39" s="67"/>
      <c r="L39" s="67"/>
      <c r="M39" s="67"/>
      <c r="N39" s="67"/>
      <c r="O39" s="67"/>
      <c r="P39" s="67"/>
    </row>
    <row r="40" spans="1:16" s="82" customFormat="1" ht="12.75" customHeight="1">
      <c r="A40" s="66"/>
      <c r="B40" s="64"/>
      <c r="C40" s="66"/>
      <c r="D40" s="66"/>
      <c r="E40" s="66"/>
      <c r="F40" s="67"/>
      <c r="G40" s="67"/>
      <c r="H40" s="67"/>
      <c r="I40" s="67"/>
      <c r="J40" s="67"/>
      <c r="K40" s="67"/>
      <c r="L40" s="67"/>
      <c r="M40" s="67"/>
      <c r="N40" s="67"/>
      <c r="O40" s="67"/>
      <c r="P40" s="67"/>
    </row>
    <row r="41" spans="1:16" s="59" customFormat="1" ht="12.75" customHeight="1">
      <c r="A41" s="54"/>
      <c r="B41" s="54"/>
      <c r="C41" s="56"/>
      <c r="D41" s="56"/>
      <c r="E41" s="57"/>
      <c r="F41" s="58"/>
      <c r="G41" s="58"/>
      <c r="H41" s="58"/>
      <c r="I41" s="58"/>
      <c r="J41" s="58"/>
      <c r="K41" s="58"/>
      <c r="L41" s="58"/>
      <c r="M41" s="58"/>
      <c r="N41" s="58"/>
      <c r="O41" s="58"/>
      <c r="P41" s="58"/>
    </row>
    <row r="42" spans="1:16" s="59" customFormat="1" ht="12.75" customHeight="1">
      <c r="A42" s="54"/>
      <c r="B42" s="54"/>
      <c r="C42" s="56"/>
      <c r="D42" s="56"/>
      <c r="E42" s="57"/>
      <c r="F42" s="58"/>
      <c r="G42" s="58"/>
      <c r="H42" s="58"/>
      <c r="I42" s="58"/>
      <c r="J42" s="58"/>
      <c r="K42" s="58"/>
      <c r="L42" s="58"/>
      <c r="M42" s="58"/>
      <c r="N42" s="58"/>
      <c r="O42" s="58"/>
      <c r="P42" s="58"/>
    </row>
    <row r="43" spans="1:17" s="68" customFormat="1" ht="22.5" customHeight="1">
      <c r="A43" s="531" t="s">
        <v>302</v>
      </c>
      <c r="B43" s="567"/>
      <c r="C43" s="567"/>
      <c r="D43" s="567"/>
      <c r="E43" s="567"/>
      <c r="F43" s="567"/>
      <c r="G43" s="567"/>
      <c r="H43" s="567"/>
      <c r="I43" s="567"/>
      <c r="J43" s="567"/>
      <c r="K43" s="567"/>
      <c r="L43" s="567"/>
      <c r="M43" s="567"/>
      <c r="N43" s="567"/>
      <c r="O43" s="567"/>
      <c r="P43" s="567"/>
      <c r="Q43" s="567"/>
    </row>
    <row r="44" ht="12.75" customHeight="1"/>
    <row r="45" spans="1:16" s="54" customFormat="1" ht="21.75" customHeight="1">
      <c r="A45" s="54" t="s">
        <v>176</v>
      </c>
      <c r="C45" s="56"/>
      <c r="E45" s="56"/>
      <c r="F45" s="70"/>
      <c r="G45" s="70"/>
      <c r="H45" s="70"/>
      <c r="I45" s="70"/>
      <c r="J45" s="70"/>
      <c r="K45" s="70"/>
      <c r="L45" s="70"/>
      <c r="M45" s="70"/>
      <c r="N45" s="70"/>
      <c r="O45" s="70"/>
      <c r="P45" s="70"/>
    </row>
    <row r="46" spans="1:17" s="54" customFormat="1" ht="31.5" customHeight="1" thickBot="1">
      <c r="A46" s="71" t="s">
        <v>159</v>
      </c>
      <c r="B46" s="71"/>
      <c r="C46" s="72"/>
      <c r="D46" s="71"/>
      <c r="E46" s="72"/>
      <c r="F46" s="73"/>
      <c r="G46" s="75"/>
      <c r="H46" s="75"/>
      <c r="I46" s="75"/>
      <c r="J46" s="75"/>
      <c r="K46" s="75"/>
      <c r="L46" s="75"/>
      <c r="M46" s="75"/>
      <c r="N46" s="533" t="s">
        <v>300</v>
      </c>
      <c r="O46" s="568"/>
      <c r="P46" s="568"/>
      <c r="Q46" s="568"/>
    </row>
    <row r="47" spans="1:17" s="64" customFormat="1" ht="30" customHeight="1" thickBot="1">
      <c r="A47" s="569" t="s">
        <v>162</v>
      </c>
      <c r="B47" s="570" t="s">
        <v>163</v>
      </c>
      <c r="C47" s="571" t="s">
        <v>47</v>
      </c>
      <c r="D47" s="569" t="s">
        <v>164</v>
      </c>
      <c r="E47" s="571" t="s">
        <v>48</v>
      </c>
      <c r="F47" s="76"/>
      <c r="G47" s="76"/>
      <c r="H47" s="572"/>
      <c r="I47" s="572"/>
      <c r="J47" s="573"/>
      <c r="K47" s="572"/>
      <c r="L47" s="572"/>
      <c r="M47" s="573"/>
      <c r="N47" s="572"/>
      <c r="O47" s="572"/>
      <c r="P47" s="573"/>
      <c r="Q47" s="561" t="s">
        <v>305</v>
      </c>
    </row>
    <row r="48" spans="1:17" s="64" customFormat="1" ht="21.75" customHeight="1" thickBot="1">
      <c r="A48" s="569"/>
      <c r="B48" s="570"/>
      <c r="C48" s="571"/>
      <c r="D48" s="569"/>
      <c r="E48" s="571"/>
      <c r="F48" s="563" t="s">
        <v>161</v>
      </c>
      <c r="G48" s="563" t="s">
        <v>161</v>
      </c>
      <c r="H48" s="557" t="s">
        <v>158</v>
      </c>
      <c r="I48" s="559" t="s">
        <v>49</v>
      </c>
      <c r="J48" s="563" t="s">
        <v>161</v>
      </c>
      <c r="K48" s="557" t="s">
        <v>158</v>
      </c>
      <c r="L48" s="559" t="s">
        <v>49</v>
      </c>
      <c r="M48" s="563" t="s">
        <v>161</v>
      </c>
      <c r="N48" s="557" t="s">
        <v>158</v>
      </c>
      <c r="O48" s="559" t="s">
        <v>49</v>
      </c>
      <c r="P48" s="563" t="s">
        <v>161</v>
      </c>
      <c r="Q48" s="562"/>
    </row>
    <row r="49" spans="1:17" s="64" customFormat="1" ht="21.75" customHeight="1" thickBot="1">
      <c r="A49" s="569"/>
      <c r="B49" s="570"/>
      <c r="C49" s="571"/>
      <c r="D49" s="569"/>
      <c r="E49" s="571"/>
      <c r="F49" s="564"/>
      <c r="G49" s="564"/>
      <c r="H49" s="558"/>
      <c r="I49" s="560"/>
      <c r="J49" s="564"/>
      <c r="K49" s="558"/>
      <c r="L49" s="560"/>
      <c r="M49" s="564"/>
      <c r="N49" s="558"/>
      <c r="O49" s="560"/>
      <c r="P49" s="564"/>
      <c r="Q49" s="560"/>
    </row>
    <row r="50" spans="1:17" s="77" customFormat="1" ht="22.5" customHeight="1" thickBot="1">
      <c r="A50" s="590" t="s">
        <v>157</v>
      </c>
      <c r="B50" s="591"/>
      <c r="C50" s="591"/>
      <c r="D50" s="591"/>
      <c r="E50" s="592"/>
      <c r="F50" s="321">
        <f aca="true" t="shared" si="2" ref="F50:Q50">F52+F59+F66</f>
        <v>2476</v>
      </c>
      <c r="G50" s="321">
        <f t="shared" si="2"/>
        <v>850</v>
      </c>
      <c r="H50" s="321">
        <f t="shared" si="2"/>
        <v>506</v>
      </c>
      <c r="I50" s="321">
        <f t="shared" si="2"/>
        <v>0</v>
      </c>
      <c r="J50" s="321">
        <f t="shared" si="2"/>
        <v>506</v>
      </c>
      <c r="K50" s="321">
        <f t="shared" si="2"/>
        <v>560</v>
      </c>
      <c r="L50" s="321">
        <f t="shared" si="2"/>
        <v>0</v>
      </c>
      <c r="M50" s="321">
        <f t="shared" si="2"/>
        <v>560</v>
      </c>
      <c r="N50" s="321">
        <f t="shared" si="2"/>
        <v>560</v>
      </c>
      <c r="O50" s="321">
        <f t="shared" si="2"/>
        <v>0</v>
      </c>
      <c r="P50" s="321">
        <f t="shared" si="2"/>
        <v>560</v>
      </c>
      <c r="Q50" s="321">
        <f t="shared" si="2"/>
        <v>1626</v>
      </c>
    </row>
    <row r="51" spans="3:17" s="55" customFormat="1" ht="4.5" customHeight="1" thickBot="1">
      <c r="C51" s="78"/>
      <c r="E51" s="78"/>
      <c r="F51" s="295"/>
      <c r="G51" s="295"/>
      <c r="H51" s="295"/>
      <c r="I51" s="295"/>
      <c r="J51" s="295"/>
      <c r="K51" s="295"/>
      <c r="L51" s="295"/>
      <c r="M51" s="295"/>
      <c r="N51" s="295"/>
      <c r="O51" s="295"/>
      <c r="P51" s="295"/>
      <c r="Q51" s="295"/>
    </row>
    <row r="52" spans="1:17" s="79" customFormat="1" ht="21.75" customHeight="1" thickBot="1">
      <c r="A52" s="585" t="s">
        <v>12</v>
      </c>
      <c r="B52" s="586"/>
      <c r="C52" s="586"/>
      <c r="D52" s="586"/>
      <c r="E52" s="587"/>
      <c r="F52" s="296">
        <f aca="true" t="shared" si="3" ref="F52:Q52">F54+F56</f>
        <v>0</v>
      </c>
      <c r="G52" s="296">
        <f t="shared" si="3"/>
        <v>0</v>
      </c>
      <c r="H52" s="296">
        <f t="shared" si="3"/>
        <v>0</v>
      </c>
      <c r="I52" s="296">
        <f t="shared" si="3"/>
        <v>0</v>
      </c>
      <c r="J52" s="296">
        <f t="shared" si="3"/>
        <v>0</v>
      </c>
      <c r="K52" s="296">
        <f t="shared" si="3"/>
        <v>0</v>
      </c>
      <c r="L52" s="296">
        <f t="shared" si="3"/>
        <v>0</v>
      </c>
      <c r="M52" s="296">
        <f t="shared" si="3"/>
        <v>0</v>
      </c>
      <c r="N52" s="296">
        <f t="shared" si="3"/>
        <v>0</v>
      </c>
      <c r="O52" s="296">
        <f t="shared" si="3"/>
        <v>0</v>
      </c>
      <c r="P52" s="296">
        <f t="shared" si="3"/>
        <v>0</v>
      </c>
      <c r="Q52" s="296">
        <f t="shared" si="3"/>
        <v>0</v>
      </c>
    </row>
    <row r="53" spans="3:17" s="55" customFormat="1" ht="4.5" customHeight="1" thickBot="1">
      <c r="C53" s="78"/>
      <c r="E53" s="78"/>
      <c r="F53" s="295"/>
      <c r="G53" s="295"/>
      <c r="H53" s="295"/>
      <c r="I53" s="295"/>
      <c r="J53" s="295"/>
      <c r="K53" s="295"/>
      <c r="L53" s="295"/>
      <c r="M53" s="295"/>
      <c r="N53" s="295"/>
      <c r="O53" s="295"/>
      <c r="P53" s="295"/>
      <c r="Q53" s="295"/>
    </row>
    <row r="54" spans="1:17" s="6" customFormat="1" ht="21" customHeight="1" thickBot="1">
      <c r="A54" s="576" t="s">
        <v>303</v>
      </c>
      <c r="B54" s="583"/>
      <c r="C54" s="583"/>
      <c r="D54" s="583"/>
      <c r="E54" s="584"/>
      <c r="F54" s="286">
        <f aca="true" t="shared" si="4" ref="F54:Q54">SUM(F55)</f>
        <v>0</v>
      </c>
      <c r="G54" s="286">
        <f t="shared" si="4"/>
        <v>0</v>
      </c>
      <c r="H54" s="286">
        <f t="shared" si="4"/>
        <v>0</v>
      </c>
      <c r="I54" s="286">
        <f t="shared" si="4"/>
        <v>0</v>
      </c>
      <c r="J54" s="286">
        <f t="shared" si="4"/>
        <v>0</v>
      </c>
      <c r="K54" s="286">
        <f t="shared" si="4"/>
        <v>0</v>
      </c>
      <c r="L54" s="286">
        <f t="shared" si="4"/>
        <v>0</v>
      </c>
      <c r="M54" s="286">
        <f t="shared" si="4"/>
        <v>0</v>
      </c>
      <c r="N54" s="286">
        <f t="shared" si="4"/>
        <v>0</v>
      </c>
      <c r="O54" s="286">
        <f t="shared" si="4"/>
        <v>0</v>
      </c>
      <c r="P54" s="286">
        <f t="shared" si="4"/>
        <v>0</v>
      </c>
      <c r="Q54" s="286">
        <f t="shared" si="4"/>
        <v>0</v>
      </c>
    </row>
    <row r="55" spans="1:17" s="59" customFormat="1" ht="30" customHeight="1" thickBot="1">
      <c r="A55" s="63"/>
      <c r="B55" s="86"/>
      <c r="C55" s="60"/>
      <c r="D55" s="86"/>
      <c r="E55" s="60"/>
      <c r="F55" s="289">
        <f>J55</f>
        <v>0</v>
      </c>
      <c r="G55" s="289">
        <v>0</v>
      </c>
      <c r="H55" s="289">
        <v>0</v>
      </c>
      <c r="I55" s="290">
        <v>0</v>
      </c>
      <c r="J55" s="289">
        <f>SUM(H55:I55)</f>
        <v>0</v>
      </c>
      <c r="K55" s="289">
        <v>0</v>
      </c>
      <c r="L55" s="290">
        <v>0</v>
      </c>
      <c r="M55" s="289">
        <f>SUM(K55:L55)</f>
        <v>0</v>
      </c>
      <c r="N55" s="289">
        <v>0</v>
      </c>
      <c r="O55" s="290">
        <v>0</v>
      </c>
      <c r="P55" s="289">
        <f>SUM(N55:O55)</f>
        <v>0</v>
      </c>
      <c r="Q55" s="291">
        <f>J55+M55+P55</f>
        <v>0</v>
      </c>
    </row>
    <row r="56" spans="1:17" s="6" customFormat="1" ht="21" customHeight="1" thickBot="1">
      <c r="A56" s="576" t="s">
        <v>304</v>
      </c>
      <c r="B56" s="583"/>
      <c r="C56" s="583"/>
      <c r="D56" s="583"/>
      <c r="E56" s="584"/>
      <c r="F56" s="286">
        <f aca="true" t="shared" si="5" ref="F56:Q56">SUM(F57)</f>
        <v>0</v>
      </c>
      <c r="G56" s="286">
        <f t="shared" si="5"/>
        <v>0</v>
      </c>
      <c r="H56" s="286">
        <f t="shared" si="5"/>
        <v>0</v>
      </c>
      <c r="I56" s="286">
        <f t="shared" si="5"/>
        <v>0</v>
      </c>
      <c r="J56" s="286">
        <f t="shared" si="5"/>
        <v>0</v>
      </c>
      <c r="K56" s="286">
        <f t="shared" si="5"/>
        <v>0</v>
      </c>
      <c r="L56" s="286">
        <f t="shared" si="5"/>
        <v>0</v>
      </c>
      <c r="M56" s="286">
        <f t="shared" si="5"/>
        <v>0</v>
      </c>
      <c r="N56" s="286">
        <f t="shared" si="5"/>
        <v>0</v>
      </c>
      <c r="O56" s="286">
        <f t="shared" si="5"/>
        <v>0</v>
      </c>
      <c r="P56" s="286">
        <f t="shared" si="5"/>
        <v>0</v>
      </c>
      <c r="Q56" s="286">
        <f t="shared" si="5"/>
        <v>0</v>
      </c>
    </row>
    <row r="57" spans="1:17" s="59" customFormat="1" ht="30" customHeight="1" thickBot="1">
      <c r="A57" s="63"/>
      <c r="B57" s="86"/>
      <c r="C57" s="60"/>
      <c r="D57" s="86"/>
      <c r="E57" s="60"/>
      <c r="F57" s="289">
        <f>G57+Q57</f>
        <v>0</v>
      </c>
      <c r="G57" s="289">
        <v>0</v>
      </c>
      <c r="H57" s="289">
        <v>0</v>
      </c>
      <c r="I57" s="290">
        <v>0</v>
      </c>
      <c r="J57" s="289">
        <f>SUM(H57:I57)</f>
        <v>0</v>
      </c>
      <c r="K57" s="289">
        <v>0</v>
      </c>
      <c r="L57" s="290">
        <v>0</v>
      </c>
      <c r="M57" s="289">
        <f>SUM(K57:L57)</f>
        <v>0</v>
      </c>
      <c r="N57" s="289">
        <v>0</v>
      </c>
      <c r="O57" s="290">
        <v>0</v>
      </c>
      <c r="P57" s="289">
        <f>SUM(N57:O57)</f>
        <v>0</v>
      </c>
      <c r="Q57" s="291">
        <f>J57+M57+P57</f>
        <v>0</v>
      </c>
    </row>
    <row r="58" spans="3:17" s="55" customFormat="1" ht="4.5" customHeight="1" thickBot="1">
      <c r="C58" s="78"/>
      <c r="E58" s="78"/>
      <c r="F58" s="295"/>
      <c r="G58" s="295"/>
      <c r="H58" s="295"/>
      <c r="I58" s="295"/>
      <c r="J58" s="295"/>
      <c r="K58" s="295"/>
      <c r="L58" s="295"/>
      <c r="M58" s="295"/>
      <c r="N58" s="295"/>
      <c r="O58" s="295"/>
      <c r="P58" s="295"/>
      <c r="Q58" s="295"/>
    </row>
    <row r="59" spans="1:17" s="79" customFormat="1" ht="21.75" customHeight="1" thickBot="1">
      <c r="A59" s="585" t="s">
        <v>13</v>
      </c>
      <c r="B59" s="586"/>
      <c r="C59" s="586"/>
      <c r="D59" s="586"/>
      <c r="E59" s="587"/>
      <c r="F59" s="296">
        <f aca="true" t="shared" si="6" ref="F59:Q59">F61+F63</f>
        <v>2476</v>
      </c>
      <c r="G59" s="296">
        <f t="shared" si="6"/>
        <v>850</v>
      </c>
      <c r="H59" s="296">
        <f t="shared" si="6"/>
        <v>506</v>
      </c>
      <c r="I59" s="296">
        <f t="shared" si="6"/>
        <v>0</v>
      </c>
      <c r="J59" s="296">
        <f t="shared" si="6"/>
        <v>506</v>
      </c>
      <c r="K59" s="296">
        <f t="shared" si="6"/>
        <v>560</v>
      </c>
      <c r="L59" s="296">
        <f t="shared" si="6"/>
        <v>0</v>
      </c>
      <c r="M59" s="296">
        <f t="shared" si="6"/>
        <v>560</v>
      </c>
      <c r="N59" s="296">
        <f t="shared" si="6"/>
        <v>560</v>
      </c>
      <c r="O59" s="296">
        <f t="shared" si="6"/>
        <v>0</v>
      </c>
      <c r="P59" s="296">
        <f t="shared" si="6"/>
        <v>560</v>
      </c>
      <c r="Q59" s="296">
        <f t="shared" si="6"/>
        <v>1626</v>
      </c>
    </row>
    <row r="60" spans="3:17" s="55" customFormat="1" ht="4.5" customHeight="1" thickBot="1">
      <c r="C60" s="78"/>
      <c r="E60" s="78"/>
      <c r="F60" s="295"/>
      <c r="G60" s="295"/>
      <c r="H60" s="295"/>
      <c r="I60" s="295"/>
      <c r="J60" s="295"/>
      <c r="K60" s="295"/>
      <c r="L60" s="295"/>
      <c r="M60" s="295"/>
      <c r="N60" s="295"/>
      <c r="O60" s="295"/>
      <c r="P60" s="295"/>
      <c r="Q60" s="295"/>
    </row>
    <row r="61" spans="1:17" s="6" customFormat="1" ht="21" customHeight="1" thickBot="1">
      <c r="A61" s="576" t="s">
        <v>303</v>
      </c>
      <c r="B61" s="583"/>
      <c r="C61" s="583"/>
      <c r="D61" s="583"/>
      <c r="E61" s="584"/>
      <c r="F61" s="286">
        <f aca="true" t="shared" si="7" ref="F61:Q61">SUM(F62)</f>
        <v>0</v>
      </c>
      <c r="G61" s="286">
        <f t="shared" si="7"/>
        <v>0</v>
      </c>
      <c r="H61" s="286">
        <f t="shared" si="7"/>
        <v>0</v>
      </c>
      <c r="I61" s="286">
        <f t="shared" si="7"/>
        <v>0</v>
      </c>
      <c r="J61" s="286">
        <f t="shared" si="7"/>
        <v>0</v>
      </c>
      <c r="K61" s="286">
        <f t="shared" si="7"/>
        <v>0</v>
      </c>
      <c r="L61" s="286">
        <f t="shared" si="7"/>
        <v>0</v>
      </c>
      <c r="M61" s="286">
        <f t="shared" si="7"/>
        <v>0</v>
      </c>
      <c r="N61" s="286">
        <f t="shared" si="7"/>
        <v>0</v>
      </c>
      <c r="O61" s="286">
        <f t="shared" si="7"/>
        <v>0</v>
      </c>
      <c r="P61" s="286">
        <f t="shared" si="7"/>
        <v>0</v>
      </c>
      <c r="Q61" s="286">
        <f t="shared" si="7"/>
        <v>0</v>
      </c>
    </row>
    <row r="62" spans="1:17" s="59" customFormat="1" ht="30" customHeight="1" thickBot="1">
      <c r="A62" s="63"/>
      <c r="B62" s="86"/>
      <c r="C62" s="60"/>
      <c r="D62" s="86"/>
      <c r="E62" s="60"/>
      <c r="F62" s="289">
        <f>G62+J62</f>
        <v>0</v>
      </c>
      <c r="G62" s="289">
        <v>0</v>
      </c>
      <c r="H62" s="289">
        <v>0</v>
      </c>
      <c r="I62" s="290">
        <v>0</v>
      </c>
      <c r="J62" s="289">
        <f>SUM(H62:I62)</f>
        <v>0</v>
      </c>
      <c r="K62" s="289">
        <v>0</v>
      </c>
      <c r="L62" s="290">
        <v>0</v>
      </c>
      <c r="M62" s="289">
        <f>SUM(K62:L62)</f>
        <v>0</v>
      </c>
      <c r="N62" s="289">
        <v>0</v>
      </c>
      <c r="O62" s="290">
        <v>0</v>
      </c>
      <c r="P62" s="289">
        <f>SUM(N62:O62)</f>
        <v>0</v>
      </c>
      <c r="Q62" s="291">
        <f>J62+M62+P62</f>
        <v>0</v>
      </c>
    </row>
    <row r="63" spans="1:17" s="6" customFormat="1" ht="21" customHeight="1" thickBot="1">
      <c r="A63" s="576" t="s">
        <v>304</v>
      </c>
      <c r="B63" s="583"/>
      <c r="C63" s="583"/>
      <c r="D63" s="583"/>
      <c r="E63" s="584"/>
      <c r="F63" s="286">
        <f>SUM(F64)</f>
        <v>2476</v>
      </c>
      <c r="G63" s="286">
        <f>SUM(G64)</f>
        <v>850</v>
      </c>
      <c r="H63" s="286">
        <f>SUM(H64)</f>
        <v>506</v>
      </c>
      <c r="I63" s="286">
        <f aca="true" t="shared" si="8" ref="I63:Q63">SUM(I64)</f>
        <v>0</v>
      </c>
      <c r="J63" s="286">
        <f t="shared" si="8"/>
        <v>506</v>
      </c>
      <c r="K63" s="286">
        <f t="shared" si="8"/>
        <v>560</v>
      </c>
      <c r="L63" s="286">
        <f t="shared" si="8"/>
        <v>0</v>
      </c>
      <c r="M63" s="286">
        <f t="shared" si="8"/>
        <v>560</v>
      </c>
      <c r="N63" s="286">
        <f t="shared" si="8"/>
        <v>560</v>
      </c>
      <c r="O63" s="286">
        <f t="shared" si="8"/>
        <v>0</v>
      </c>
      <c r="P63" s="286">
        <f t="shared" si="8"/>
        <v>560</v>
      </c>
      <c r="Q63" s="286">
        <f t="shared" si="8"/>
        <v>1626</v>
      </c>
    </row>
    <row r="64" spans="1:17" s="59" customFormat="1" ht="30" customHeight="1">
      <c r="A64" s="588" t="s">
        <v>289</v>
      </c>
      <c r="B64" s="579" t="s">
        <v>173</v>
      </c>
      <c r="C64" s="581" t="s">
        <v>15</v>
      </c>
      <c r="D64" s="579" t="s">
        <v>177</v>
      </c>
      <c r="E64" s="581" t="s">
        <v>307</v>
      </c>
      <c r="F64" s="544">
        <f>G64+Q64</f>
        <v>2476</v>
      </c>
      <c r="G64" s="544">
        <v>850</v>
      </c>
      <c r="H64" s="544">
        <v>506</v>
      </c>
      <c r="I64" s="542">
        <v>0</v>
      </c>
      <c r="J64" s="300">
        <f>SUM(H64:I64)</f>
        <v>506</v>
      </c>
      <c r="K64" s="544">
        <v>560</v>
      </c>
      <c r="L64" s="542">
        <v>0</v>
      </c>
      <c r="M64" s="300">
        <f>SUM(K64:L64)</f>
        <v>560</v>
      </c>
      <c r="N64" s="544">
        <v>560</v>
      </c>
      <c r="O64" s="542">
        <v>0</v>
      </c>
      <c r="P64" s="300">
        <f>SUM(N64:O64)</f>
        <v>560</v>
      </c>
      <c r="Q64" s="302">
        <f>J64+M64+P64</f>
        <v>1626</v>
      </c>
    </row>
    <row r="65" spans="1:17" s="59" customFormat="1" ht="30" customHeight="1" thickBot="1">
      <c r="A65" s="589"/>
      <c r="B65" s="580"/>
      <c r="C65" s="582"/>
      <c r="D65" s="580"/>
      <c r="E65" s="582"/>
      <c r="F65" s="543"/>
      <c r="G65" s="543"/>
      <c r="H65" s="543"/>
      <c r="I65" s="543"/>
      <c r="J65" s="316" t="s">
        <v>91</v>
      </c>
      <c r="K65" s="543"/>
      <c r="L65" s="543"/>
      <c r="M65" s="316" t="s">
        <v>91</v>
      </c>
      <c r="N65" s="543"/>
      <c r="O65" s="543"/>
      <c r="P65" s="316" t="s">
        <v>91</v>
      </c>
      <c r="Q65" s="317" t="s">
        <v>91</v>
      </c>
    </row>
    <row r="66" spans="1:17" s="79" customFormat="1" ht="21.75" customHeight="1" thickBot="1">
      <c r="A66" s="585" t="s">
        <v>14</v>
      </c>
      <c r="B66" s="586"/>
      <c r="C66" s="586"/>
      <c r="D66" s="586"/>
      <c r="E66" s="587"/>
      <c r="F66" s="296">
        <f aca="true" t="shared" si="9" ref="F66:Q66">F68+F71</f>
        <v>0</v>
      </c>
      <c r="G66" s="296">
        <f t="shared" si="9"/>
        <v>0</v>
      </c>
      <c r="H66" s="296">
        <f t="shared" si="9"/>
        <v>0</v>
      </c>
      <c r="I66" s="296">
        <f t="shared" si="9"/>
        <v>0</v>
      </c>
      <c r="J66" s="296">
        <f t="shared" si="9"/>
        <v>0</v>
      </c>
      <c r="K66" s="296">
        <f t="shared" si="9"/>
        <v>0</v>
      </c>
      <c r="L66" s="296">
        <f t="shared" si="9"/>
        <v>0</v>
      </c>
      <c r="M66" s="296">
        <f t="shared" si="9"/>
        <v>0</v>
      </c>
      <c r="N66" s="296">
        <f t="shared" si="9"/>
        <v>0</v>
      </c>
      <c r="O66" s="296">
        <f t="shared" si="9"/>
        <v>0</v>
      </c>
      <c r="P66" s="296">
        <f t="shared" si="9"/>
        <v>0</v>
      </c>
      <c r="Q66" s="296">
        <f t="shared" si="9"/>
        <v>0</v>
      </c>
    </row>
    <row r="67" spans="3:17" s="55" customFormat="1" ht="4.5" customHeight="1" thickBot="1">
      <c r="C67" s="78"/>
      <c r="E67" s="78"/>
      <c r="F67" s="295"/>
      <c r="G67" s="295"/>
      <c r="H67" s="295"/>
      <c r="I67" s="295"/>
      <c r="J67" s="295"/>
      <c r="K67" s="295"/>
      <c r="L67" s="295"/>
      <c r="M67" s="295"/>
      <c r="N67" s="295"/>
      <c r="O67" s="295"/>
      <c r="P67" s="295"/>
      <c r="Q67" s="295"/>
    </row>
    <row r="68" spans="1:17" s="6" customFormat="1" ht="21" customHeight="1" thickBot="1">
      <c r="A68" s="576" t="s">
        <v>303</v>
      </c>
      <c r="B68" s="583"/>
      <c r="C68" s="583"/>
      <c r="D68" s="583"/>
      <c r="E68" s="584"/>
      <c r="F68" s="286">
        <f>SUM(F70)</f>
        <v>0</v>
      </c>
      <c r="G68" s="286">
        <f>SUM(G70)</f>
        <v>0</v>
      </c>
      <c r="H68" s="286">
        <f>SUM(H70)</f>
        <v>0</v>
      </c>
      <c r="I68" s="286">
        <f aca="true" t="shared" si="10" ref="I68:Q68">SUM(I70)</f>
        <v>0</v>
      </c>
      <c r="J68" s="286">
        <f t="shared" si="10"/>
        <v>0</v>
      </c>
      <c r="K68" s="286">
        <f t="shared" si="10"/>
        <v>0</v>
      </c>
      <c r="L68" s="286">
        <f t="shared" si="10"/>
        <v>0</v>
      </c>
      <c r="M68" s="286">
        <f t="shared" si="10"/>
        <v>0</v>
      </c>
      <c r="N68" s="286">
        <f t="shared" si="10"/>
        <v>0</v>
      </c>
      <c r="O68" s="286">
        <f t="shared" si="10"/>
        <v>0</v>
      </c>
      <c r="P68" s="286">
        <f t="shared" si="10"/>
        <v>0</v>
      </c>
      <c r="Q68" s="286">
        <f t="shared" si="10"/>
        <v>0</v>
      </c>
    </row>
    <row r="69" spans="1:17" s="59" customFormat="1" ht="30" customHeight="1">
      <c r="A69" s="588"/>
      <c r="B69" s="579"/>
      <c r="C69" s="581"/>
      <c r="D69" s="579"/>
      <c r="E69" s="581"/>
      <c r="F69" s="544">
        <f>J69+J70</f>
        <v>0</v>
      </c>
      <c r="G69" s="544">
        <v>0</v>
      </c>
      <c r="H69" s="544">
        <v>0</v>
      </c>
      <c r="I69" s="542">
        <v>0</v>
      </c>
      <c r="J69" s="300">
        <f>SUM(H69:I69)</f>
        <v>0</v>
      </c>
      <c r="K69" s="544">
        <v>0</v>
      </c>
      <c r="L69" s="542">
        <v>0</v>
      </c>
      <c r="M69" s="300">
        <f>SUM(K69:L69)</f>
        <v>0</v>
      </c>
      <c r="N69" s="544">
        <v>0</v>
      </c>
      <c r="O69" s="542">
        <v>0</v>
      </c>
      <c r="P69" s="300">
        <f>SUM(N69:O69)</f>
        <v>0</v>
      </c>
      <c r="Q69" s="302">
        <f>J69+M69+P69</f>
        <v>0</v>
      </c>
    </row>
    <row r="70" spans="1:17" s="59" customFormat="1" ht="30" customHeight="1" thickBot="1">
      <c r="A70" s="589"/>
      <c r="B70" s="580"/>
      <c r="C70" s="582"/>
      <c r="D70" s="580"/>
      <c r="E70" s="582"/>
      <c r="F70" s="543"/>
      <c r="G70" s="543"/>
      <c r="H70" s="543"/>
      <c r="I70" s="543"/>
      <c r="J70" s="316" t="s">
        <v>91</v>
      </c>
      <c r="K70" s="543"/>
      <c r="L70" s="543"/>
      <c r="M70" s="316" t="s">
        <v>91</v>
      </c>
      <c r="N70" s="543"/>
      <c r="O70" s="543"/>
      <c r="P70" s="316" t="s">
        <v>91</v>
      </c>
      <c r="Q70" s="317" t="s">
        <v>91</v>
      </c>
    </row>
    <row r="71" spans="1:17" s="6" customFormat="1" ht="21" customHeight="1" thickBot="1">
      <c r="A71" s="576" t="s">
        <v>304</v>
      </c>
      <c r="B71" s="577"/>
      <c r="C71" s="577"/>
      <c r="D71" s="577"/>
      <c r="E71" s="578"/>
      <c r="F71" s="286">
        <f>SUM(F72)</f>
        <v>0</v>
      </c>
      <c r="G71" s="286">
        <f>SUM(G72)</f>
        <v>0</v>
      </c>
      <c r="H71" s="286">
        <f>SUM(H72)</f>
        <v>0</v>
      </c>
      <c r="I71" s="286">
        <f aca="true" t="shared" si="11" ref="I71:Q71">SUM(I72)</f>
        <v>0</v>
      </c>
      <c r="J71" s="286">
        <f t="shared" si="11"/>
        <v>0</v>
      </c>
      <c r="K71" s="286">
        <f t="shared" si="11"/>
        <v>0</v>
      </c>
      <c r="L71" s="286">
        <f t="shared" si="11"/>
        <v>0</v>
      </c>
      <c r="M71" s="286">
        <f t="shared" si="11"/>
        <v>0</v>
      </c>
      <c r="N71" s="286">
        <f t="shared" si="11"/>
        <v>0</v>
      </c>
      <c r="O71" s="286">
        <f t="shared" si="11"/>
        <v>0</v>
      </c>
      <c r="P71" s="286">
        <f t="shared" si="11"/>
        <v>0</v>
      </c>
      <c r="Q71" s="286">
        <f t="shared" si="11"/>
        <v>0</v>
      </c>
    </row>
    <row r="72" spans="1:17" s="59" customFormat="1" ht="30" customHeight="1" thickBot="1">
      <c r="A72" s="63"/>
      <c r="B72" s="86"/>
      <c r="C72" s="60"/>
      <c r="D72" s="86"/>
      <c r="E72" s="60"/>
      <c r="F72" s="289">
        <f>G72+Q72</f>
        <v>0</v>
      </c>
      <c r="G72" s="289">
        <v>0</v>
      </c>
      <c r="H72" s="289">
        <v>0</v>
      </c>
      <c r="I72" s="290">
        <v>0</v>
      </c>
      <c r="J72" s="289">
        <f>SUM(H72:I72)</f>
        <v>0</v>
      </c>
      <c r="K72" s="289">
        <v>0</v>
      </c>
      <c r="L72" s="290">
        <v>0</v>
      </c>
      <c r="M72" s="289">
        <f>SUM(K72:L72)</f>
        <v>0</v>
      </c>
      <c r="N72" s="289">
        <v>0</v>
      </c>
      <c r="O72" s="290">
        <v>0</v>
      </c>
      <c r="P72" s="289">
        <f>SUM(N72:O72)</f>
        <v>0</v>
      </c>
      <c r="Q72" s="291">
        <f>J72+M72+P72</f>
        <v>0</v>
      </c>
    </row>
    <row r="73" spans="1:16" s="59" customFormat="1" ht="12.75" customHeight="1">
      <c r="A73" s="54"/>
      <c r="B73" s="54"/>
      <c r="C73" s="56"/>
      <c r="D73" s="56"/>
      <c r="E73" s="57"/>
      <c r="F73" s="58"/>
      <c r="G73" s="58"/>
      <c r="H73" s="58"/>
      <c r="I73" s="58"/>
      <c r="J73" s="58"/>
      <c r="K73" s="58"/>
      <c r="L73" s="58"/>
      <c r="M73" s="58"/>
      <c r="N73" s="58"/>
      <c r="O73" s="58"/>
      <c r="P73" s="58"/>
    </row>
    <row r="74" spans="1:17" s="81" customFormat="1" ht="15" customHeight="1">
      <c r="A74" s="80" t="s">
        <v>140</v>
      </c>
      <c r="B74" s="545" t="s">
        <v>3</v>
      </c>
      <c r="C74" s="546"/>
      <c r="D74" s="546"/>
      <c r="E74" s="546"/>
      <c r="F74" s="546"/>
      <c r="G74" s="546"/>
      <c r="H74" s="546"/>
      <c r="I74" s="546"/>
      <c r="J74" s="546"/>
      <c r="K74" s="546"/>
      <c r="L74" s="546"/>
      <c r="M74" s="546"/>
      <c r="N74" s="546"/>
      <c r="O74" s="546"/>
      <c r="P74" s="546"/>
      <c r="Q74" s="546"/>
    </row>
    <row r="75" spans="1:16" s="82" customFormat="1" ht="12.75" customHeight="1">
      <c r="A75" s="66"/>
      <c r="B75" s="64"/>
      <c r="C75" s="66"/>
      <c r="D75" s="66"/>
      <c r="E75" s="66"/>
      <c r="F75" s="67"/>
      <c r="G75" s="67"/>
      <c r="H75" s="67"/>
      <c r="I75" s="67"/>
      <c r="J75" s="67"/>
      <c r="K75" s="67"/>
      <c r="L75" s="67"/>
      <c r="M75" s="67"/>
      <c r="N75" s="67"/>
      <c r="O75" s="67"/>
      <c r="P75" s="67"/>
    </row>
    <row r="76" spans="1:17" s="81" customFormat="1" ht="15" customHeight="1">
      <c r="A76" s="83"/>
      <c r="B76" s="545" t="s">
        <v>306</v>
      </c>
      <c r="C76" s="546"/>
      <c r="D76" s="546"/>
      <c r="E76" s="546"/>
      <c r="F76" s="546"/>
      <c r="G76" s="546"/>
      <c r="H76" s="546"/>
      <c r="I76" s="546"/>
      <c r="J76" s="546"/>
      <c r="K76" s="546"/>
      <c r="L76" s="546"/>
      <c r="M76" s="546"/>
      <c r="N76" s="546"/>
      <c r="O76" s="546"/>
      <c r="P76" s="546"/>
      <c r="Q76" s="546"/>
    </row>
    <row r="77" spans="1:16" s="59" customFormat="1" ht="12.75" customHeight="1">
      <c r="A77" s="54"/>
      <c r="B77" s="54"/>
      <c r="C77" s="56"/>
      <c r="D77" s="56"/>
      <c r="E77" s="57"/>
      <c r="F77" s="58"/>
      <c r="G77" s="58"/>
      <c r="H77" s="58"/>
      <c r="I77" s="58"/>
      <c r="J77" s="58"/>
      <c r="K77" s="58"/>
      <c r="L77" s="58"/>
      <c r="M77" s="58"/>
      <c r="N77" s="58"/>
      <c r="O77" s="58"/>
      <c r="P77" s="58"/>
    </row>
    <row r="78" spans="1:16" s="59" customFormat="1" ht="12.75" customHeight="1">
      <c r="A78" s="54"/>
      <c r="B78" s="54"/>
      <c r="C78" s="56"/>
      <c r="D78" s="56"/>
      <c r="E78" s="57"/>
      <c r="F78" s="58"/>
      <c r="G78" s="58"/>
      <c r="H78" s="58"/>
      <c r="I78" s="58"/>
      <c r="J78" s="58"/>
      <c r="K78" s="58"/>
      <c r="L78" s="58"/>
      <c r="M78" s="58"/>
      <c r="N78" s="58"/>
      <c r="O78" s="58"/>
      <c r="P78" s="58"/>
    </row>
    <row r="79" spans="1:16" s="59" customFormat="1" ht="12.75" customHeight="1">
      <c r="A79" s="54"/>
      <c r="B79" s="54"/>
      <c r="C79" s="56"/>
      <c r="D79" s="56"/>
      <c r="E79" s="57"/>
      <c r="F79" s="58"/>
      <c r="G79" s="58"/>
      <c r="H79" s="58"/>
      <c r="I79" s="58"/>
      <c r="J79" s="58"/>
      <c r="K79" s="58"/>
      <c r="L79" s="58"/>
      <c r="M79" s="58"/>
      <c r="N79" s="58"/>
      <c r="O79" s="58"/>
      <c r="P79" s="58"/>
    </row>
    <row r="80" spans="1:16" s="59" customFormat="1" ht="12.75" customHeight="1">
      <c r="A80" s="54"/>
      <c r="B80" s="54"/>
      <c r="C80" s="56"/>
      <c r="D80" s="56"/>
      <c r="E80" s="57"/>
      <c r="F80" s="58"/>
      <c r="G80" s="58"/>
      <c r="H80" s="58"/>
      <c r="I80" s="58"/>
      <c r="J80" s="58"/>
      <c r="K80" s="58"/>
      <c r="L80" s="58"/>
      <c r="M80" s="58"/>
      <c r="N80" s="58"/>
      <c r="O80" s="58"/>
      <c r="P80" s="58"/>
    </row>
    <row r="81" spans="1:16" s="59" customFormat="1" ht="12.75" customHeight="1">
      <c r="A81" s="54"/>
      <c r="B81" s="54"/>
      <c r="C81" s="56"/>
      <c r="D81" s="56"/>
      <c r="E81" s="57"/>
      <c r="F81" s="58"/>
      <c r="G81" s="58"/>
      <c r="H81" s="58"/>
      <c r="I81" s="58"/>
      <c r="J81" s="58"/>
      <c r="K81" s="58"/>
      <c r="L81" s="58"/>
      <c r="M81" s="58"/>
      <c r="N81" s="58"/>
      <c r="O81" s="58"/>
      <c r="P81" s="58"/>
    </row>
    <row r="82" spans="1:16" s="59" customFormat="1" ht="12.75" customHeight="1">
      <c r="A82" s="54"/>
      <c r="B82" s="54"/>
      <c r="C82" s="56"/>
      <c r="D82" s="56"/>
      <c r="E82" s="57"/>
      <c r="F82" s="58"/>
      <c r="G82" s="58"/>
      <c r="H82" s="58"/>
      <c r="I82" s="58"/>
      <c r="J82" s="58"/>
      <c r="K82" s="58"/>
      <c r="L82" s="58"/>
      <c r="M82" s="58"/>
      <c r="N82" s="58"/>
      <c r="O82" s="58"/>
      <c r="P82" s="58"/>
    </row>
    <row r="83" spans="1:16" s="59" customFormat="1" ht="12.75" customHeight="1">
      <c r="A83" s="54"/>
      <c r="B83" s="54"/>
      <c r="C83" s="56"/>
      <c r="D83" s="56"/>
      <c r="E83" s="57"/>
      <c r="F83" s="58"/>
      <c r="G83" s="58"/>
      <c r="H83" s="58"/>
      <c r="I83" s="58"/>
      <c r="J83" s="58"/>
      <c r="K83" s="58"/>
      <c r="L83" s="58"/>
      <c r="M83" s="58"/>
      <c r="N83" s="58"/>
      <c r="O83" s="58"/>
      <c r="P83" s="58"/>
    </row>
    <row r="84" spans="1:16" s="59" customFormat="1" ht="12.75" customHeight="1">
      <c r="A84" s="54"/>
      <c r="B84" s="54"/>
      <c r="C84" s="56"/>
      <c r="D84" s="56"/>
      <c r="E84" s="57"/>
      <c r="F84" s="58"/>
      <c r="G84" s="58"/>
      <c r="H84" s="58"/>
      <c r="I84" s="58"/>
      <c r="J84" s="58"/>
      <c r="K84" s="58"/>
      <c r="L84" s="58"/>
      <c r="M84" s="58"/>
      <c r="N84" s="58"/>
      <c r="O84" s="58"/>
      <c r="P84" s="58"/>
    </row>
    <row r="85" spans="1:16" s="59" customFormat="1" ht="12.75" customHeight="1">
      <c r="A85" s="54"/>
      <c r="B85" s="54"/>
      <c r="C85" s="56"/>
      <c r="D85" s="56"/>
      <c r="E85" s="57"/>
      <c r="F85" s="58"/>
      <c r="G85" s="58"/>
      <c r="H85" s="58"/>
      <c r="I85" s="58"/>
      <c r="J85" s="58"/>
      <c r="K85" s="58"/>
      <c r="L85" s="58"/>
      <c r="M85" s="58"/>
      <c r="N85" s="58"/>
      <c r="O85" s="58"/>
      <c r="P85" s="58"/>
    </row>
    <row r="86" spans="1:16" s="59" customFormat="1" ht="12.75" customHeight="1">
      <c r="A86" s="54"/>
      <c r="B86" s="54"/>
      <c r="C86" s="56"/>
      <c r="D86" s="56"/>
      <c r="E86" s="57"/>
      <c r="F86" s="58"/>
      <c r="G86" s="58"/>
      <c r="H86" s="58"/>
      <c r="I86" s="58"/>
      <c r="J86" s="58"/>
      <c r="K86" s="58"/>
      <c r="L86" s="58"/>
      <c r="M86" s="58"/>
      <c r="N86" s="58"/>
      <c r="O86" s="58"/>
      <c r="P86" s="58"/>
    </row>
    <row r="87" spans="1:16" s="59" customFormat="1" ht="12.75" customHeight="1">
      <c r="A87" s="54"/>
      <c r="B87" s="54"/>
      <c r="C87" s="56"/>
      <c r="D87" s="56"/>
      <c r="E87" s="57"/>
      <c r="F87" s="58"/>
      <c r="G87" s="58"/>
      <c r="H87" s="58"/>
      <c r="I87" s="58"/>
      <c r="J87" s="58"/>
      <c r="K87" s="58"/>
      <c r="L87" s="58"/>
      <c r="M87" s="58"/>
      <c r="N87" s="58"/>
      <c r="O87" s="58"/>
      <c r="P87" s="58"/>
    </row>
    <row r="88" spans="1:16" s="59" customFormat="1" ht="12.75" customHeight="1">
      <c r="A88" s="54"/>
      <c r="B88" s="54"/>
      <c r="C88" s="56"/>
      <c r="D88" s="56"/>
      <c r="E88" s="57"/>
      <c r="F88" s="58"/>
      <c r="G88" s="58"/>
      <c r="H88" s="58"/>
      <c r="I88" s="58"/>
      <c r="J88" s="58"/>
      <c r="K88" s="58"/>
      <c r="L88" s="58"/>
      <c r="M88" s="58"/>
      <c r="N88" s="58"/>
      <c r="O88" s="58"/>
      <c r="P88" s="58"/>
    </row>
    <row r="89" spans="1:16" s="59" customFormat="1" ht="12.75" customHeight="1">
      <c r="A89" s="54"/>
      <c r="B89" s="54"/>
      <c r="C89" s="56"/>
      <c r="D89" s="56"/>
      <c r="E89" s="57"/>
      <c r="F89" s="58"/>
      <c r="G89" s="58"/>
      <c r="H89" s="58"/>
      <c r="I89" s="58"/>
      <c r="J89" s="58"/>
      <c r="K89" s="58"/>
      <c r="L89" s="58"/>
      <c r="M89" s="58"/>
      <c r="N89" s="58"/>
      <c r="O89" s="58"/>
      <c r="P89" s="58"/>
    </row>
    <row r="90" spans="1:16" s="59" customFormat="1" ht="12.75" customHeight="1">
      <c r="A90" s="54"/>
      <c r="B90" s="54"/>
      <c r="C90" s="56"/>
      <c r="D90" s="56"/>
      <c r="E90" s="57"/>
      <c r="F90" s="58"/>
      <c r="G90" s="58"/>
      <c r="H90" s="58"/>
      <c r="I90" s="58"/>
      <c r="J90" s="58"/>
      <c r="K90" s="58"/>
      <c r="L90" s="58"/>
      <c r="M90" s="58"/>
      <c r="N90" s="58"/>
      <c r="O90" s="58"/>
      <c r="P90" s="58"/>
    </row>
    <row r="91" spans="1:16" s="59" customFormat="1" ht="12.75" customHeight="1">
      <c r="A91" s="54"/>
      <c r="B91" s="54"/>
      <c r="C91" s="56"/>
      <c r="D91" s="56"/>
      <c r="E91" s="57"/>
      <c r="F91" s="58"/>
      <c r="G91" s="58"/>
      <c r="H91" s="58"/>
      <c r="I91" s="58"/>
      <c r="J91" s="58"/>
      <c r="K91" s="58"/>
      <c r="L91" s="58"/>
      <c r="M91" s="58"/>
      <c r="N91" s="58"/>
      <c r="O91" s="58"/>
      <c r="P91" s="58"/>
    </row>
    <row r="92" spans="1:16" s="59" customFormat="1" ht="12.75" customHeight="1">
      <c r="A92" s="54"/>
      <c r="B92" s="54"/>
      <c r="C92" s="56"/>
      <c r="D92" s="56"/>
      <c r="E92" s="57"/>
      <c r="F92" s="58"/>
      <c r="G92" s="58"/>
      <c r="H92" s="58"/>
      <c r="I92" s="58"/>
      <c r="J92" s="58"/>
      <c r="K92" s="58"/>
      <c r="L92" s="58"/>
      <c r="M92" s="58"/>
      <c r="N92" s="58"/>
      <c r="O92" s="58"/>
      <c r="P92" s="58"/>
    </row>
    <row r="93" spans="1:16" s="59" customFormat="1" ht="12.75" customHeight="1">
      <c r="A93" s="54"/>
      <c r="B93" s="54"/>
      <c r="C93" s="56"/>
      <c r="D93" s="56"/>
      <c r="E93" s="57"/>
      <c r="F93" s="58"/>
      <c r="G93" s="58"/>
      <c r="H93" s="58"/>
      <c r="I93" s="58"/>
      <c r="J93" s="58"/>
      <c r="K93" s="58"/>
      <c r="L93" s="58"/>
      <c r="M93" s="58"/>
      <c r="N93" s="58"/>
      <c r="O93" s="58"/>
      <c r="P93" s="58"/>
    </row>
    <row r="94" spans="1:16" s="59" customFormat="1" ht="12.75" customHeight="1">
      <c r="A94" s="54"/>
      <c r="B94" s="54"/>
      <c r="C94" s="56"/>
      <c r="D94" s="56"/>
      <c r="E94" s="57"/>
      <c r="F94" s="58"/>
      <c r="G94" s="58"/>
      <c r="H94" s="58"/>
      <c r="I94" s="58"/>
      <c r="J94" s="58"/>
      <c r="K94" s="58"/>
      <c r="L94" s="58"/>
      <c r="M94" s="58"/>
      <c r="N94" s="58"/>
      <c r="O94" s="58"/>
      <c r="P94" s="58"/>
    </row>
    <row r="95" spans="1:16" s="59" customFormat="1" ht="12.75" customHeight="1">
      <c r="A95" s="54"/>
      <c r="B95" s="54"/>
      <c r="C95" s="56"/>
      <c r="D95" s="56"/>
      <c r="E95" s="57"/>
      <c r="F95" s="58"/>
      <c r="G95" s="58"/>
      <c r="H95" s="58"/>
      <c r="I95" s="58"/>
      <c r="J95" s="58"/>
      <c r="K95" s="58"/>
      <c r="L95" s="58"/>
      <c r="M95" s="58"/>
      <c r="N95" s="58"/>
      <c r="O95" s="58"/>
      <c r="P95" s="58"/>
    </row>
    <row r="96" spans="1:16" s="59" customFormat="1" ht="12.75" customHeight="1">
      <c r="A96" s="54"/>
      <c r="B96" s="54"/>
      <c r="C96" s="56"/>
      <c r="D96" s="56"/>
      <c r="E96" s="57"/>
      <c r="F96" s="58"/>
      <c r="G96" s="58"/>
      <c r="H96" s="58"/>
      <c r="I96" s="58"/>
      <c r="J96" s="58"/>
      <c r="K96" s="58"/>
      <c r="L96" s="58"/>
      <c r="M96" s="58"/>
      <c r="N96" s="58"/>
      <c r="O96" s="58"/>
      <c r="P96" s="58"/>
    </row>
    <row r="97" spans="1:16" s="59" customFormat="1" ht="12.75" customHeight="1">
      <c r="A97" s="54"/>
      <c r="B97" s="54"/>
      <c r="C97" s="56"/>
      <c r="D97" s="56"/>
      <c r="E97" s="57"/>
      <c r="F97" s="58"/>
      <c r="G97" s="58"/>
      <c r="H97" s="58"/>
      <c r="I97" s="58"/>
      <c r="J97" s="58"/>
      <c r="K97" s="58"/>
      <c r="L97" s="58"/>
      <c r="M97" s="58"/>
      <c r="N97" s="58"/>
      <c r="O97" s="58"/>
      <c r="P97" s="58"/>
    </row>
    <row r="98" spans="1:16" s="59" customFormat="1" ht="12.75" customHeight="1">
      <c r="A98" s="54"/>
      <c r="B98" s="54"/>
      <c r="C98" s="56"/>
      <c r="D98" s="56"/>
      <c r="E98" s="57"/>
      <c r="F98" s="58"/>
      <c r="G98" s="58"/>
      <c r="H98" s="58"/>
      <c r="I98" s="58"/>
      <c r="J98" s="58"/>
      <c r="K98" s="58"/>
      <c r="L98" s="58"/>
      <c r="M98" s="58"/>
      <c r="N98" s="58"/>
      <c r="O98" s="58"/>
      <c r="P98" s="58"/>
    </row>
    <row r="99" spans="1:16" s="59" customFormat="1" ht="12.75" customHeight="1">
      <c r="A99" s="54"/>
      <c r="B99" s="54"/>
      <c r="C99" s="56"/>
      <c r="D99" s="56"/>
      <c r="E99" s="57"/>
      <c r="F99" s="58"/>
      <c r="G99" s="58"/>
      <c r="H99" s="58"/>
      <c r="I99" s="58"/>
      <c r="J99" s="58"/>
      <c r="K99" s="58"/>
      <c r="L99" s="58"/>
      <c r="M99" s="58"/>
      <c r="N99" s="58"/>
      <c r="O99" s="58"/>
      <c r="P99" s="58"/>
    </row>
    <row r="100" spans="1:16" s="59" customFormat="1" ht="12.75" customHeight="1">
      <c r="A100" s="54"/>
      <c r="B100" s="54"/>
      <c r="C100" s="56"/>
      <c r="D100" s="56"/>
      <c r="E100" s="57"/>
      <c r="F100" s="58"/>
      <c r="G100" s="58"/>
      <c r="H100" s="58"/>
      <c r="I100" s="58"/>
      <c r="J100" s="58"/>
      <c r="K100" s="58"/>
      <c r="L100" s="58"/>
      <c r="M100" s="58"/>
      <c r="N100" s="58"/>
      <c r="O100" s="58"/>
      <c r="P100" s="58"/>
    </row>
    <row r="101" spans="1:16" s="59" customFormat="1" ht="12.75" customHeight="1">
      <c r="A101" s="54"/>
      <c r="B101" s="54"/>
      <c r="C101" s="56"/>
      <c r="D101" s="56"/>
      <c r="E101" s="57"/>
      <c r="F101" s="58"/>
      <c r="G101" s="58"/>
      <c r="H101" s="58"/>
      <c r="I101" s="58"/>
      <c r="J101" s="58"/>
      <c r="K101" s="58"/>
      <c r="L101" s="58"/>
      <c r="M101" s="58"/>
      <c r="N101" s="58"/>
      <c r="O101" s="58"/>
      <c r="P101" s="58"/>
    </row>
    <row r="102" spans="1:16" s="59" customFormat="1" ht="12.75" customHeight="1">
      <c r="A102" s="54"/>
      <c r="B102" s="54"/>
      <c r="C102" s="56"/>
      <c r="D102" s="56"/>
      <c r="E102" s="57"/>
      <c r="F102" s="58"/>
      <c r="G102" s="58"/>
      <c r="H102" s="58"/>
      <c r="I102" s="58"/>
      <c r="J102" s="58"/>
      <c r="K102" s="58"/>
      <c r="L102" s="58"/>
      <c r="M102" s="58"/>
      <c r="N102" s="58"/>
      <c r="O102" s="58"/>
      <c r="P102" s="58"/>
    </row>
    <row r="103" spans="1:16" s="59" customFormat="1" ht="12.75" customHeight="1">
      <c r="A103" s="54"/>
      <c r="B103" s="54"/>
      <c r="C103" s="56"/>
      <c r="D103" s="56"/>
      <c r="E103" s="57"/>
      <c r="F103" s="58"/>
      <c r="G103" s="58"/>
      <c r="H103" s="58"/>
      <c r="I103" s="58"/>
      <c r="J103" s="58"/>
      <c r="K103" s="58"/>
      <c r="L103" s="58"/>
      <c r="M103" s="58"/>
      <c r="N103" s="58"/>
      <c r="O103" s="58"/>
      <c r="P103" s="58"/>
    </row>
    <row r="104" spans="1:16" s="59" customFormat="1" ht="12.75" customHeight="1">
      <c r="A104" s="54"/>
      <c r="B104" s="54"/>
      <c r="C104" s="56"/>
      <c r="D104" s="56"/>
      <c r="E104" s="57"/>
      <c r="F104" s="58"/>
      <c r="G104" s="58"/>
      <c r="H104" s="58"/>
      <c r="I104" s="58"/>
      <c r="J104" s="58"/>
      <c r="K104" s="58"/>
      <c r="L104" s="58"/>
      <c r="M104" s="58"/>
      <c r="N104" s="58"/>
      <c r="O104" s="58"/>
      <c r="P104" s="58"/>
    </row>
    <row r="105" spans="1:16" s="59" customFormat="1" ht="12.75" customHeight="1">
      <c r="A105" s="54"/>
      <c r="B105" s="54"/>
      <c r="C105" s="56"/>
      <c r="D105" s="56"/>
      <c r="E105" s="57"/>
      <c r="F105" s="58"/>
      <c r="G105" s="58"/>
      <c r="H105" s="58"/>
      <c r="I105" s="58"/>
      <c r="J105" s="58"/>
      <c r="K105" s="58"/>
      <c r="L105" s="58"/>
      <c r="M105" s="58"/>
      <c r="N105" s="58"/>
      <c r="O105" s="58"/>
      <c r="P105" s="58"/>
    </row>
    <row r="106" spans="1:16" s="59" customFormat="1" ht="12.75" customHeight="1">
      <c r="A106" s="54"/>
      <c r="B106" s="54"/>
      <c r="C106" s="56"/>
      <c r="D106" s="56"/>
      <c r="E106" s="57"/>
      <c r="F106" s="58"/>
      <c r="G106" s="58"/>
      <c r="H106" s="58"/>
      <c r="I106" s="58"/>
      <c r="J106" s="58"/>
      <c r="K106" s="58"/>
      <c r="L106" s="58"/>
      <c r="M106" s="58"/>
      <c r="N106" s="58"/>
      <c r="O106" s="58"/>
      <c r="P106" s="58"/>
    </row>
    <row r="107" spans="1:16" s="59" customFormat="1" ht="12.75" customHeight="1">
      <c r="A107" s="54"/>
      <c r="B107" s="54"/>
      <c r="C107" s="56"/>
      <c r="D107" s="56"/>
      <c r="E107" s="57"/>
      <c r="F107" s="58"/>
      <c r="G107" s="58"/>
      <c r="H107" s="58"/>
      <c r="I107" s="58"/>
      <c r="J107" s="58"/>
      <c r="K107" s="58"/>
      <c r="L107" s="58"/>
      <c r="M107" s="58"/>
      <c r="N107" s="58"/>
      <c r="O107" s="58"/>
      <c r="P107" s="58"/>
    </row>
    <row r="108" spans="1:16" s="59" customFormat="1" ht="12.75" customHeight="1">
      <c r="A108" s="54"/>
      <c r="B108" s="54"/>
      <c r="C108" s="56"/>
      <c r="D108" s="56"/>
      <c r="E108" s="57"/>
      <c r="F108" s="58"/>
      <c r="G108" s="58"/>
      <c r="H108" s="58"/>
      <c r="I108" s="58"/>
      <c r="J108" s="58"/>
      <c r="K108" s="58"/>
      <c r="L108" s="58"/>
      <c r="M108" s="58"/>
      <c r="N108" s="58"/>
      <c r="O108" s="58"/>
      <c r="P108" s="58"/>
    </row>
    <row r="109" spans="1:16" s="59" customFormat="1" ht="12.75" customHeight="1">
      <c r="A109" s="54"/>
      <c r="B109" s="54"/>
      <c r="C109" s="56"/>
      <c r="D109" s="56"/>
      <c r="E109" s="57"/>
      <c r="F109" s="58"/>
      <c r="G109" s="58"/>
      <c r="H109" s="58"/>
      <c r="I109" s="58"/>
      <c r="J109" s="58"/>
      <c r="K109" s="58"/>
      <c r="L109" s="58"/>
      <c r="M109" s="58"/>
      <c r="N109" s="58"/>
      <c r="O109" s="58"/>
      <c r="P109" s="58"/>
    </row>
    <row r="110" spans="1:16" s="59" customFormat="1" ht="12.75" customHeight="1">
      <c r="A110" s="54"/>
      <c r="B110" s="54"/>
      <c r="C110" s="56"/>
      <c r="D110" s="56"/>
      <c r="E110" s="57"/>
      <c r="F110" s="58"/>
      <c r="G110" s="58"/>
      <c r="H110" s="58"/>
      <c r="I110" s="58"/>
      <c r="J110" s="58"/>
      <c r="K110" s="58"/>
      <c r="L110" s="58"/>
      <c r="M110" s="58"/>
      <c r="N110" s="58"/>
      <c r="O110" s="58"/>
      <c r="P110" s="58"/>
    </row>
    <row r="111" spans="1:16" s="59" customFormat="1" ht="12.75" customHeight="1">
      <c r="A111" s="54"/>
      <c r="B111" s="54"/>
      <c r="C111" s="56"/>
      <c r="D111" s="56"/>
      <c r="E111" s="57"/>
      <c r="F111" s="58"/>
      <c r="G111" s="58"/>
      <c r="H111" s="58"/>
      <c r="I111" s="58"/>
      <c r="J111" s="58"/>
      <c r="K111" s="58"/>
      <c r="L111" s="58"/>
      <c r="M111" s="58"/>
      <c r="N111" s="58"/>
      <c r="O111" s="58"/>
      <c r="P111" s="58"/>
    </row>
    <row r="112" spans="1:16" s="59" customFormat="1" ht="12.75" customHeight="1">
      <c r="A112" s="54"/>
      <c r="B112" s="54"/>
      <c r="C112" s="56"/>
      <c r="D112" s="56"/>
      <c r="E112" s="57"/>
      <c r="F112" s="58"/>
      <c r="G112" s="58"/>
      <c r="H112" s="58"/>
      <c r="I112" s="58"/>
      <c r="J112" s="58"/>
      <c r="K112" s="58"/>
      <c r="L112" s="58"/>
      <c r="M112" s="58"/>
      <c r="N112" s="58"/>
      <c r="O112" s="58"/>
      <c r="P112" s="58"/>
    </row>
    <row r="113" spans="1:16" s="59" customFormat="1" ht="12.75" customHeight="1">
      <c r="A113" s="54"/>
      <c r="B113" s="54"/>
      <c r="C113" s="56"/>
      <c r="D113" s="56"/>
      <c r="E113" s="57"/>
      <c r="F113" s="58"/>
      <c r="G113" s="58"/>
      <c r="H113" s="58"/>
      <c r="I113" s="58"/>
      <c r="J113" s="58"/>
      <c r="K113" s="58"/>
      <c r="L113" s="58"/>
      <c r="M113" s="58"/>
      <c r="N113" s="58"/>
      <c r="O113" s="58"/>
      <c r="P113" s="58"/>
    </row>
    <row r="114" spans="1:16" s="59" customFormat="1" ht="12.75" customHeight="1">
      <c r="A114" s="54"/>
      <c r="B114" s="54"/>
      <c r="C114" s="56"/>
      <c r="D114" s="56"/>
      <c r="E114" s="57"/>
      <c r="F114" s="58"/>
      <c r="G114" s="58"/>
      <c r="H114" s="58"/>
      <c r="I114" s="58"/>
      <c r="J114" s="58"/>
      <c r="K114" s="58"/>
      <c r="L114" s="58"/>
      <c r="M114" s="58"/>
      <c r="N114" s="58"/>
      <c r="O114" s="58"/>
      <c r="P114" s="58"/>
    </row>
    <row r="115" spans="1:16" s="59" customFormat="1" ht="12.75" customHeight="1">
      <c r="A115" s="54"/>
      <c r="B115" s="54"/>
      <c r="C115" s="56"/>
      <c r="D115" s="56"/>
      <c r="E115" s="57"/>
      <c r="F115" s="58"/>
      <c r="G115" s="58"/>
      <c r="H115" s="58"/>
      <c r="I115" s="58"/>
      <c r="J115" s="58"/>
      <c r="K115" s="58"/>
      <c r="L115" s="58"/>
      <c r="M115" s="58"/>
      <c r="N115" s="58"/>
      <c r="O115" s="58"/>
      <c r="P115" s="58"/>
    </row>
    <row r="116" spans="1:16" s="59" customFormat="1" ht="12.75" customHeight="1">
      <c r="A116" s="54"/>
      <c r="B116" s="54"/>
      <c r="C116" s="56"/>
      <c r="D116" s="56"/>
      <c r="E116" s="57"/>
      <c r="F116" s="58"/>
      <c r="G116" s="58"/>
      <c r="H116" s="58"/>
      <c r="I116" s="58"/>
      <c r="J116" s="58"/>
      <c r="K116" s="58"/>
      <c r="L116" s="58"/>
      <c r="M116" s="58"/>
      <c r="N116" s="58"/>
      <c r="O116" s="58"/>
      <c r="P116" s="58"/>
    </row>
    <row r="117" spans="1:17" s="68" customFormat="1" ht="22.5" customHeight="1">
      <c r="A117" s="531" t="s">
        <v>302</v>
      </c>
      <c r="B117" s="567"/>
      <c r="C117" s="567"/>
      <c r="D117" s="567"/>
      <c r="E117" s="567"/>
      <c r="F117" s="567"/>
      <c r="G117" s="567"/>
      <c r="H117" s="567"/>
      <c r="I117" s="567"/>
      <c r="J117" s="567"/>
      <c r="K117" s="567"/>
      <c r="L117" s="567"/>
      <c r="M117" s="567"/>
      <c r="N117" s="567"/>
      <c r="O117" s="567"/>
      <c r="P117" s="567"/>
      <c r="Q117" s="567"/>
    </row>
    <row r="118" ht="12.75" customHeight="1"/>
    <row r="119" spans="1:16" s="54" customFormat="1" ht="21.75" customHeight="1">
      <c r="A119" s="54" t="s">
        <v>90</v>
      </c>
      <c r="C119" s="56"/>
      <c r="E119" s="56"/>
      <c r="F119" s="70"/>
      <c r="G119" s="70"/>
      <c r="H119" s="70"/>
      <c r="I119" s="70"/>
      <c r="J119" s="70"/>
      <c r="K119" s="70"/>
      <c r="L119" s="70"/>
      <c r="M119" s="70"/>
      <c r="N119" s="70"/>
      <c r="O119" s="70"/>
      <c r="P119" s="70"/>
    </row>
    <row r="120" spans="1:17" s="54" customFormat="1" ht="21" customHeight="1" thickBot="1">
      <c r="A120" s="71" t="s">
        <v>159</v>
      </c>
      <c r="B120" s="71"/>
      <c r="C120" s="72"/>
      <c r="D120" s="71"/>
      <c r="E120" s="72"/>
      <c r="F120" s="73"/>
      <c r="G120" s="75"/>
      <c r="H120" s="75"/>
      <c r="I120" s="75"/>
      <c r="J120" s="75"/>
      <c r="K120" s="75"/>
      <c r="L120" s="75"/>
      <c r="M120" s="75"/>
      <c r="N120" s="533" t="s">
        <v>300</v>
      </c>
      <c r="O120" s="568"/>
      <c r="P120" s="568"/>
      <c r="Q120" s="568"/>
    </row>
    <row r="121" spans="1:17" s="64" customFormat="1" ht="72" customHeight="1" thickBot="1">
      <c r="A121" s="569" t="s">
        <v>162</v>
      </c>
      <c r="B121" s="570" t="s">
        <v>163</v>
      </c>
      <c r="C121" s="571" t="s">
        <v>47</v>
      </c>
      <c r="D121" s="569" t="s">
        <v>164</v>
      </c>
      <c r="E121" s="571" t="s">
        <v>48</v>
      </c>
      <c r="F121" s="76"/>
      <c r="G121" s="76"/>
      <c r="H121" s="572"/>
      <c r="I121" s="572"/>
      <c r="J121" s="573"/>
      <c r="K121" s="572"/>
      <c r="L121" s="572"/>
      <c r="M121" s="573"/>
      <c r="N121" s="572"/>
      <c r="O121" s="572"/>
      <c r="P121" s="573"/>
      <c r="Q121" s="561" t="s">
        <v>290</v>
      </c>
    </row>
    <row r="122" spans="1:17" s="64" customFormat="1" ht="21.75" customHeight="1" thickBot="1">
      <c r="A122" s="569"/>
      <c r="B122" s="570"/>
      <c r="C122" s="571"/>
      <c r="D122" s="569"/>
      <c r="E122" s="571"/>
      <c r="F122" s="563" t="s">
        <v>161</v>
      </c>
      <c r="G122" s="563" t="s">
        <v>161</v>
      </c>
      <c r="H122" s="557" t="s">
        <v>158</v>
      </c>
      <c r="I122" s="559" t="s">
        <v>49</v>
      </c>
      <c r="J122" s="563" t="s">
        <v>161</v>
      </c>
      <c r="K122" s="557" t="s">
        <v>158</v>
      </c>
      <c r="L122" s="559" t="s">
        <v>49</v>
      </c>
      <c r="M122" s="563" t="s">
        <v>161</v>
      </c>
      <c r="N122" s="557" t="s">
        <v>158</v>
      </c>
      <c r="O122" s="559" t="s">
        <v>49</v>
      </c>
      <c r="P122" s="563" t="s">
        <v>161</v>
      </c>
      <c r="Q122" s="562"/>
    </row>
    <row r="123" spans="1:17" s="64" customFormat="1" ht="24.75" customHeight="1" thickBot="1">
      <c r="A123" s="569"/>
      <c r="B123" s="570"/>
      <c r="C123" s="571"/>
      <c r="D123" s="569"/>
      <c r="E123" s="571"/>
      <c r="F123" s="564"/>
      <c r="G123" s="564"/>
      <c r="H123" s="558"/>
      <c r="I123" s="560"/>
      <c r="J123" s="564"/>
      <c r="K123" s="558"/>
      <c r="L123" s="560"/>
      <c r="M123" s="564"/>
      <c r="N123" s="558"/>
      <c r="O123" s="560"/>
      <c r="P123" s="564"/>
      <c r="Q123" s="560"/>
    </row>
    <row r="124" spans="1:17" s="77" customFormat="1" ht="22.5" customHeight="1" thickBot="1">
      <c r="A124" s="547" t="s">
        <v>157</v>
      </c>
      <c r="B124" s="574"/>
      <c r="C124" s="574"/>
      <c r="D124" s="574"/>
      <c r="E124" s="575"/>
      <c r="F124" s="321">
        <f aca="true" t="shared" si="12" ref="F124:Q124">F126+F133+F140</f>
        <v>2500</v>
      </c>
      <c r="G124" s="321">
        <f t="shared" si="12"/>
        <v>0</v>
      </c>
      <c r="H124" s="321">
        <f t="shared" si="12"/>
        <v>500</v>
      </c>
      <c r="I124" s="321">
        <f t="shared" si="12"/>
        <v>0</v>
      </c>
      <c r="J124" s="321">
        <f t="shared" si="12"/>
        <v>500</v>
      </c>
      <c r="K124" s="321">
        <f t="shared" si="12"/>
        <v>1000</v>
      </c>
      <c r="L124" s="321">
        <f t="shared" si="12"/>
        <v>0</v>
      </c>
      <c r="M124" s="321">
        <f t="shared" si="12"/>
        <v>1000</v>
      </c>
      <c r="N124" s="321">
        <f t="shared" si="12"/>
        <v>1000</v>
      </c>
      <c r="O124" s="321">
        <f t="shared" si="12"/>
        <v>0</v>
      </c>
      <c r="P124" s="321">
        <f t="shared" si="12"/>
        <v>1000</v>
      </c>
      <c r="Q124" s="321">
        <f t="shared" si="12"/>
        <v>2500</v>
      </c>
    </row>
    <row r="125" spans="1:17" s="55" customFormat="1" ht="4.5" customHeight="1" thickBot="1">
      <c r="A125" s="293"/>
      <c r="B125" s="293"/>
      <c r="C125" s="294"/>
      <c r="D125" s="293"/>
      <c r="E125" s="294"/>
      <c r="F125" s="295"/>
      <c r="G125" s="295"/>
      <c r="H125" s="295"/>
      <c r="I125" s="295"/>
      <c r="J125" s="295"/>
      <c r="K125" s="295"/>
      <c r="L125" s="295"/>
      <c r="M125" s="295"/>
      <c r="N125" s="295"/>
      <c r="O125" s="295"/>
      <c r="P125" s="295"/>
      <c r="Q125" s="295"/>
    </row>
    <row r="126" spans="1:17" s="79" customFormat="1" ht="21.75" customHeight="1" thickBot="1">
      <c r="A126" s="550" t="s">
        <v>12</v>
      </c>
      <c r="B126" s="551"/>
      <c r="C126" s="551"/>
      <c r="D126" s="551"/>
      <c r="E126" s="552"/>
      <c r="F126" s="296">
        <f aca="true" t="shared" si="13" ref="F126:Q126">F128+F130</f>
        <v>0</v>
      </c>
      <c r="G126" s="296">
        <f t="shared" si="13"/>
        <v>0</v>
      </c>
      <c r="H126" s="296">
        <f t="shared" si="13"/>
        <v>0</v>
      </c>
      <c r="I126" s="296">
        <f t="shared" si="13"/>
        <v>0</v>
      </c>
      <c r="J126" s="296">
        <f t="shared" si="13"/>
        <v>0</v>
      </c>
      <c r="K126" s="296">
        <f t="shared" si="13"/>
        <v>0</v>
      </c>
      <c r="L126" s="296">
        <f t="shared" si="13"/>
        <v>0</v>
      </c>
      <c r="M126" s="296">
        <f t="shared" si="13"/>
        <v>0</v>
      </c>
      <c r="N126" s="296">
        <f t="shared" si="13"/>
        <v>0</v>
      </c>
      <c r="O126" s="296">
        <f t="shared" si="13"/>
        <v>0</v>
      </c>
      <c r="P126" s="296">
        <f t="shared" si="13"/>
        <v>0</v>
      </c>
      <c r="Q126" s="296">
        <f t="shared" si="13"/>
        <v>0</v>
      </c>
    </row>
    <row r="127" spans="1:17" s="55" customFormat="1" ht="4.5" customHeight="1" thickBot="1">
      <c r="A127" s="293"/>
      <c r="B127" s="293"/>
      <c r="C127" s="294"/>
      <c r="D127" s="293"/>
      <c r="E127" s="294"/>
      <c r="F127" s="295"/>
      <c r="G127" s="295"/>
      <c r="H127" s="295"/>
      <c r="I127" s="295"/>
      <c r="J127" s="295"/>
      <c r="K127" s="295"/>
      <c r="L127" s="295"/>
      <c r="M127" s="295"/>
      <c r="N127" s="295"/>
      <c r="O127" s="295"/>
      <c r="P127" s="295"/>
      <c r="Q127" s="295"/>
    </row>
    <row r="128" spans="1:17" s="6" customFormat="1" ht="21" customHeight="1" thickBot="1">
      <c r="A128" s="553" t="s">
        <v>303</v>
      </c>
      <c r="B128" s="554"/>
      <c r="C128" s="554"/>
      <c r="D128" s="554"/>
      <c r="E128" s="555"/>
      <c r="F128" s="286">
        <f aca="true" t="shared" si="14" ref="F128:Q128">SUM(F129)</f>
        <v>0</v>
      </c>
      <c r="G128" s="286">
        <f t="shared" si="14"/>
        <v>0</v>
      </c>
      <c r="H128" s="286">
        <f t="shared" si="14"/>
        <v>0</v>
      </c>
      <c r="I128" s="286">
        <f t="shared" si="14"/>
        <v>0</v>
      </c>
      <c r="J128" s="286">
        <f t="shared" si="14"/>
        <v>0</v>
      </c>
      <c r="K128" s="286">
        <f t="shared" si="14"/>
        <v>0</v>
      </c>
      <c r="L128" s="286">
        <f t="shared" si="14"/>
        <v>0</v>
      </c>
      <c r="M128" s="286">
        <f t="shared" si="14"/>
        <v>0</v>
      </c>
      <c r="N128" s="286">
        <f t="shared" si="14"/>
        <v>0</v>
      </c>
      <c r="O128" s="286">
        <f t="shared" si="14"/>
        <v>0</v>
      </c>
      <c r="P128" s="286">
        <f t="shared" si="14"/>
        <v>0</v>
      </c>
      <c r="Q128" s="286">
        <f t="shared" si="14"/>
        <v>0</v>
      </c>
    </row>
    <row r="129" spans="1:17" s="59" customFormat="1" ht="30" customHeight="1" thickBot="1">
      <c r="A129" s="292"/>
      <c r="B129" s="287"/>
      <c r="C129" s="288"/>
      <c r="D129" s="287"/>
      <c r="E129" s="288"/>
      <c r="F129" s="289">
        <f>J129</f>
        <v>0</v>
      </c>
      <c r="G129" s="289">
        <v>0</v>
      </c>
      <c r="H129" s="289">
        <v>0</v>
      </c>
      <c r="I129" s="290">
        <v>0</v>
      </c>
      <c r="J129" s="289">
        <f>SUM(H129:I129)</f>
        <v>0</v>
      </c>
      <c r="K129" s="289">
        <v>0</v>
      </c>
      <c r="L129" s="290">
        <v>0</v>
      </c>
      <c r="M129" s="289">
        <f>SUM(K129:L129)</f>
        <v>0</v>
      </c>
      <c r="N129" s="289">
        <v>0</v>
      </c>
      <c r="O129" s="290">
        <v>0</v>
      </c>
      <c r="P129" s="289">
        <f>SUM(N129:O129)</f>
        <v>0</v>
      </c>
      <c r="Q129" s="291">
        <f>J129+M129+P129</f>
        <v>0</v>
      </c>
    </row>
    <row r="130" spans="1:17" s="6" customFormat="1" ht="21" customHeight="1" thickBot="1">
      <c r="A130" s="553" t="s">
        <v>304</v>
      </c>
      <c r="B130" s="554"/>
      <c r="C130" s="554"/>
      <c r="D130" s="554"/>
      <c r="E130" s="555"/>
      <c r="F130" s="286">
        <f aca="true" t="shared" si="15" ref="F130:Q130">SUM(F131)</f>
        <v>0</v>
      </c>
      <c r="G130" s="286">
        <f t="shared" si="15"/>
        <v>0</v>
      </c>
      <c r="H130" s="286">
        <f t="shared" si="15"/>
        <v>0</v>
      </c>
      <c r="I130" s="286">
        <f t="shared" si="15"/>
        <v>0</v>
      </c>
      <c r="J130" s="286">
        <f t="shared" si="15"/>
        <v>0</v>
      </c>
      <c r="K130" s="286">
        <f t="shared" si="15"/>
        <v>0</v>
      </c>
      <c r="L130" s="286">
        <f t="shared" si="15"/>
        <v>0</v>
      </c>
      <c r="M130" s="286">
        <f t="shared" si="15"/>
        <v>0</v>
      </c>
      <c r="N130" s="286">
        <f t="shared" si="15"/>
        <v>0</v>
      </c>
      <c r="O130" s="286">
        <f t="shared" si="15"/>
        <v>0</v>
      </c>
      <c r="P130" s="286">
        <f t="shared" si="15"/>
        <v>0</v>
      </c>
      <c r="Q130" s="286">
        <f t="shared" si="15"/>
        <v>0</v>
      </c>
    </row>
    <row r="131" spans="1:17" s="59" customFormat="1" ht="30" customHeight="1" thickBot="1">
      <c r="A131" s="292"/>
      <c r="B131" s="287"/>
      <c r="C131" s="288"/>
      <c r="D131" s="287"/>
      <c r="E131" s="288"/>
      <c r="F131" s="289">
        <f>G131+Q131</f>
        <v>0</v>
      </c>
      <c r="G131" s="289">
        <v>0</v>
      </c>
      <c r="H131" s="289">
        <v>0</v>
      </c>
      <c r="I131" s="290">
        <v>0</v>
      </c>
      <c r="J131" s="289">
        <f>SUM(H131:I131)</f>
        <v>0</v>
      </c>
      <c r="K131" s="289">
        <v>0</v>
      </c>
      <c r="L131" s="290">
        <v>0</v>
      </c>
      <c r="M131" s="289">
        <f>SUM(K131:L131)</f>
        <v>0</v>
      </c>
      <c r="N131" s="289">
        <v>0</v>
      </c>
      <c r="O131" s="290">
        <v>0</v>
      </c>
      <c r="P131" s="289">
        <f>SUM(N131:O131)</f>
        <v>0</v>
      </c>
      <c r="Q131" s="291">
        <f>J131+M131+P131</f>
        <v>0</v>
      </c>
    </row>
    <row r="132" spans="1:17" s="55" customFormat="1" ht="4.5" customHeight="1" thickBot="1">
      <c r="A132" s="293"/>
      <c r="B132" s="293"/>
      <c r="C132" s="294"/>
      <c r="D132" s="293"/>
      <c r="E132" s="294"/>
      <c r="F132" s="295"/>
      <c r="G132" s="295"/>
      <c r="H132" s="295"/>
      <c r="I132" s="295"/>
      <c r="J132" s="295"/>
      <c r="K132" s="295"/>
      <c r="L132" s="295"/>
      <c r="M132" s="295"/>
      <c r="N132" s="295"/>
      <c r="O132" s="295"/>
      <c r="P132" s="295"/>
      <c r="Q132" s="295"/>
    </row>
    <row r="133" spans="1:17" s="79" customFormat="1" ht="21.75" customHeight="1" thickBot="1">
      <c r="A133" s="550" t="s">
        <v>13</v>
      </c>
      <c r="B133" s="551"/>
      <c r="C133" s="551"/>
      <c r="D133" s="551"/>
      <c r="E133" s="552"/>
      <c r="F133" s="296">
        <f aca="true" t="shared" si="16" ref="F133:Q133">F135+F137</f>
        <v>2500</v>
      </c>
      <c r="G133" s="296">
        <f t="shared" si="16"/>
        <v>0</v>
      </c>
      <c r="H133" s="296">
        <f t="shared" si="16"/>
        <v>500</v>
      </c>
      <c r="I133" s="296">
        <f t="shared" si="16"/>
        <v>0</v>
      </c>
      <c r="J133" s="296">
        <f t="shared" si="16"/>
        <v>500</v>
      </c>
      <c r="K133" s="296">
        <f t="shared" si="16"/>
        <v>1000</v>
      </c>
      <c r="L133" s="296">
        <f t="shared" si="16"/>
        <v>0</v>
      </c>
      <c r="M133" s="296">
        <f t="shared" si="16"/>
        <v>1000</v>
      </c>
      <c r="N133" s="296">
        <f t="shared" si="16"/>
        <v>1000</v>
      </c>
      <c r="O133" s="296">
        <f t="shared" si="16"/>
        <v>0</v>
      </c>
      <c r="P133" s="296">
        <f t="shared" si="16"/>
        <v>1000</v>
      </c>
      <c r="Q133" s="296">
        <f t="shared" si="16"/>
        <v>2500</v>
      </c>
    </row>
    <row r="134" spans="1:17" s="55" customFormat="1" ht="4.5" customHeight="1" thickBot="1">
      <c r="A134" s="293"/>
      <c r="B134" s="293"/>
      <c r="C134" s="294"/>
      <c r="D134" s="293"/>
      <c r="E134" s="294"/>
      <c r="F134" s="295"/>
      <c r="G134" s="295"/>
      <c r="H134" s="295"/>
      <c r="I134" s="295"/>
      <c r="J134" s="295"/>
      <c r="K134" s="295"/>
      <c r="L134" s="295"/>
      <c r="M134" s="295"/>
      <c r="N134" s="295"/>
      <c r="O134" s="295"/>
      <c r="P134" s="295"/>
      <c r="Q134" s="295"/>
    </row>
    <row r="135" spans="1:17" s="6" customFormat="1" ht="21" customHeight="1" thickBot="1">
      <c r="A135" s="553" t="s">
        <v>303</v>
      </c>
      <c r="B135" s="554"/>
      <c r="C135" s="554"/>
      <c r="D135" s="554"/>
      <c r="E135" s="555"/>
      <c r="F135" s="286">
        <f aca="true" t="shared" si="17" ref="F135:Q135">SUM(F136)</f>
        <v>0</v>
      </c>
      <c r="G135" s="286">
        <f t="shared" si="17"/>
        <v>0</v>
      </c>
      <c r="H135" s="286">
        <f t="shared" si="17"/>
        <v>0</v>
      </c>
      <c r="I135" s="286">
        <f t="shared" si="17"/>
        <v>0</v>
      </c>
      <c r="J135" s="286">
        <f t="shared" si="17"/>
        <v>0</v>
      </c>
      <c r="K135" s="286">
        <f t="shared" si="17"/>
        <v>0</v>
      </c>
      <c r="L135" s="286">
        <f t="shared" si="17"/>
        <v>0</v>
      </c>
      <c r="M135" s="286">
        <f t="shared" si="17"/>
        <v>0</v>
      </c>
      <c r="N135" s="286">
        <f t="shared" si="17"/>
        <v>0</v>
      </c>
      <c r="O135" s="286">
        <f t="shared" si="17"/>
        <v>0</v>
      </c>
      <c r="P135" s="286">
        <f t="shared" si="17"/>
        <v>0</v>
      </c>
      <c r="Q135" s="286">
        <f t="shared" si="17"/>
        <v>0</v>
      </c>
    </row>
    <row r="136" spans="1:17" s="59" customFormat="1" ht="30" customHeight="1" thickBot="1">
      <c r="A136" s="292"/>
      <c r="B136" s="287"/>
      <c r="C136" s="288"/>
      <c r="D136" s="287"/>
      <c r="E136" s="288"/>
      <c r="F136" s="289">
        <f>G136+J136</f>
        <v>0</v>
      </c>
      <c r="G136" s="289">
        <v>0</v>
      </c>
      <c r="H136" s="289">
        <v>0</v>
      </c>
      <c r="I136" s="290">
        <v>0</v>
      </c>
      <c r="J136" s="289">
        <f>SUM(H136:I136)</f>
        <v>0</v>
      </c>
      <c r="K136" s="289">
        <v>0</v>
      </c>
      <c r="L136" s="290">
        <v>0</v>
      </c>
      <c r="M136" s="289">
        <f>SUM(K136:L136)</f>
        <v>0</v>
      </c>
      <c r="N136" s="289">
        <v>0</v>
      </c>
      <c r="O136" s="290">
        <v>0</v>
      </c>
      <c r="P136" s="289">
        <f>SUM(N136:O136)</f>
        <v>0</v>
      </c>
      <c r="Q136" s="291">
        <f>J136+M136+P136</f>
        <v>0</v>
      </c>
    </row>
    <row r="137" spans="1:17" s="6" customFormat="1" ht="21" customHeight="1" thickBot="1">
      <c r="A137" s="553" t="s">
        <v>295</v>
      </c>
      <c r="B137" s="554"/>
      <c r="C137" s="554"/>
      <c r="D137" s="554"/>
      <c r="E137" s="555"/>
      <c r="F137" s="286">
        <f>SUM(F138)</f>
        <v>2500</v>
      </c>
      <c r="G137" s="286">
        <f>SUM(G138)</f>
        <v>0</v>
      </c>
      <c r="H137" s="286">
        <f>SUM(H138)</f>
        <v>500</v>
      </c>
      <c r="I137" s="286">
        <f aca="true" t="shared" si="18" ref="I137:Q137">SUM(I138)</f>
        <v>0</v>
      </c>
      <c r="J137" s="286">
        <f t="shared" si="18"/>
        <v>500</v>
      </c>
      <c r="K137" s="286">
        <f t="shared" si="18"/>
        <v>1000</v>
      </c>
      <c r="L137" s="286">
        <f t="shared" si="18"/>
        <v>0</v>
      </c>
      <c r="M137" s="286">
        <f t="shared" si="18"/>
        <v>1000</v>
      </c>
      <c r="N137" s="286">
        <f t="shared" si="18"/>
        <v>1000</v>
      </c>
      <c r="O137" s="286">
        <f t="shared" si="18"/>
        <v>0</v>
      </c>
      <c r="P137" s="286">
        <f t="shared" si="18"/>
        <v>1000</v>
      </c>
      <c r="Q137" s="286">
        <f t="shared" si="18"/>
        <v>2500</v>
      </c>
    </row>
    <row r="138" spans="1:17" s="59" customFormat="1" ht="54.75" customHeight="1" thickBot="1">
      <c r="A138" s="292" t="s">
        <v>16</v>
      </c>
      <c r="B138" s="287" t="s">
        <v>19</v>
      </c>
      <c r="C138" s="288" t="s">
        <v>15</v>
      </c>
      <c r="D138" s="287" t="s">
        <v>314</v>
      </c>
      <c r="E138" s="292" t="s">
        <v>313</v>
      </c>
      <c r="F138" s="289">
        <f>G138+Q138</f>
        <v>2500</v>
      </c>
      <c r="G138" s="289"/>
      <c r="H138" s="289">
        <v>500</v>
      </c>
      <c r="I138" s="290">
        <v>0</v>
      </c>
      <c r="J138" s="289">
        <f>SUM(H138:I138)</f>
        <v>500</v>
      </c>
      <c r="K138" s="289">
        <v>1000</v>
      </c>
      <c r="L138" s="290">
        <v>0</v>
      </c>
      <c r="M138" s="289">
        <f>SUM(K138:L138)</f>
        <v>1000</v>
      </c>
      <c r="N138" s="289">
        <v>1000</v>
      </c>
      <c r="O138" s="290">
        <v>0</v>
      </c>
      <c r="P138" s="289">
        <f>SUM(N138:O138)</f>
        <v>1000</v>
      </c>
      <c r="Q138" s="291">
        <f>J138+M138+P138</f>
        <v>2500</v>
      </c>
    </row>
    <row r="139" spans="1:17" s="55" customFormat="1" ht="4.5" customHeight="1" thickBot="1">
      <c r="A139" s="293"/>
      <c r="B139" s="293"/>
      <c r="C139" s="294"/>
      <c r="D139" s="293"/>
      <c r="E139" s="294"/>
      <c r="F139" s="295"/>
      <c r="G139" s="295"/>
      <c r="H139" s="295"/>
      <c r="I139" s="295"/>
      <c r="J139" s="295"/>
      <c r="K139" s="295"/>
      <c r="L139" s="295"/>
      <c r="M139" s="295"/>
      <c r="N139" s="295"/>
      <c r="O139" s="295"/>
      <c r="P139" s="295"/>
      <c r="Q139" s="295"/>
    </row>
    <row r="140" spans="1:17" s="79" customFormat="1" ht="21.75" customHeight="1" thickBot="1">
      <c r="A140" s="550" t="s">
        <v>14</v>
      </c>
      <c r="B140" s="551"/>
      <c r="C140" s="551"/>
      <c r="D140" s="551"/>
      <c r="E140" s="552"/>
      <c r="F140" s="296">
        <f aca="true" t="shared" si="19" ref="F140:Q140">F142+F144</f>
        <v>0</v>
      </c>
      <c r="G140" s="296">
        <f t="shared" si="19"/>
        <v>0</v>
      </c>
      <c r="H140" s="296">
        <f t="shared" si="19"/>
        <v>0</v>
      </c>
      <c r="I140" s="296">
        <f t="shared" si="19"/>
        <v>0</v>
      </c>
      <c r="J140" s="296">
        <f t="shared" si="19"/>
        <v>0</v>
      </c>
      <c r="K140" s="296">
        <f t="shared" si="19"/>
        <v>0</v>
      </c>
      <c r="L140" s="296">
        <f t="shared" si="19"/>
        <v>0</v>
      </c>
      <c r="M140" s="296">
        <f t="shared" si="19"/>
        <v>0</v>
      </c>
      <c r="N140" s="296">
        <f t="shared" si="19"/>
        <v>0</v>
      </c>
      <c r="O140" s="296">
        <f t="shared" si="19"/>
        <v>0</v>
      </c>
      <c r="P140" s="296">
        <f t="shared" si="19"/>
        <v>0</v>
      </c>
      <c r="Q140" s="296">
        <f t="shared" si="19"/>
        <v>0</v>
      </c>
    </row>
    <row r="141" spans="1:17" s="55" customFormat="1" ht="4.5" customHeight="1" thickBot="1">
      <c r="A141" s="293"/>
      <c r="B141" s="293"/>
      <c r="C141" s="294"/>
      <c r="D141" s="293"/>
      <c r="E141" s="294"/>
      <c r="F141" s="295"/>
      <c r="G141" s="295"/>
      <c r="H141" s="295"/>
      <c r="I141" s="295"/>
      <c r="J141" s="295"/>
      <c r="K141" s="295"/>
      <c r="L141" s="295"/>
      <c r="M141" s="295"/>
      <c r="N141" s="295"/>
      <c r="O141" s="295"/>
      <c r="P141" s="295"/>
      <c r="Q141" s="295"/>
    </row>
    <row r="142" spans="1:17" s="6" customFormat="1" ht="21" customHeight="1" thickBot="1">
      <c r="A142" s="553" t="s">
        <v>294</v>
      </c>
      <c r="B142" s="554"/>
      <c r="C142" s="554"/>
      <c r="D142" s="554"/>
      <c r="E142" s="555"/>
      <c r="F142" s="286">
        <f>SUM(F143)</f>
        <v>0</v>
      </c>
      <c r="G142" s="286">
        <f>SUM(G143)</f>
        <v>0</v>
      </c>
      <c r="H142" s="286">
        <f>SUM(H143)</f>
        <v>0</v>
      </c>
      <c r="I142" s="286">
        <f aca="true" t="shared" si="20" ref="I142:Q142">SUM(I143)</f>
        <v>0</v>
      </c>
      <c r="J142" s="286">
        <f t="shared" si="20"/>
        <v>0</v>
      </c>
      <c r="K142" s="286">
        <f t="shared" si="20"/>
        <v>0</v>
      </c>
      <c r="L142" s="286">
        <f t="shared" si="20"/>
        <v>0</v>
      </c>
      <c r="M142" s="286">
        <f t="shared" si="20"/>
        <v>0</v>
      </c>
      <c r="N142" s="286">
        <f t="shared" si="20"/>
        <v>0</v>
      </c>
      <c r="O142" s="286">
        <f t="shared" si="20"/>
        <v>0</v>
      </c>
      <c r="P142" s="286">
        <f t="shared" si="20"/>
        <v>0</v>
      </c>
      <c r="Q142" s="286">
        <f t="shared" si="20"/>
        <v>0</v>
      </c>
    </row>
    <row r="143" spans="1:17" s="59" customFormat="1" ht="30" customHeight="1" thickBot="1">
      <c r="A143" s="297"/>
      <c r="B143" s="298"/>
      <c r="C143" s="299"/>
      <c r="D143" s="298"/>
      <c r="E143" s="297"/>
      <c r="F143" s="300">
        <f>J143</f>
        <v>0</v>
      </c>
      <c r="G143" s="300">
        <v>0</v>
      </c>
      <c r="H143" s="300">
        <v>0</v>
      </c>
      <c r="I143" s="301">
        <v>0</v>
      </c>
      <c r="J143" s="300">
        <f>SUM(H143:I143)</f>
        <v>0</v>
      </c>
      <c r="K143" s="300">
        <v>0</v>
      </c>
      <c r="L143" s="301">
        <v>0</v>
      </c>
      <c r="M143" s="300">
        <f>SUM(K143:L143)</f>
        <v>0</v>
      </c>
      <c r="N143" s="300">
        <v>0</v>
      </c>
      <c r="O143" s="301">
        <v>0</v>
      </c>
      <c r="P143" s="300">
        <f>SUM(N143:O143)</f>
        <v>0</v>
      </c>
      <c r="Q143" s="302">
        <f>J143+M143+P143</f>
        <v>0</v>
      </c>
    </row>
    <row r="144" spans="1:17" s="6" customFormat="1" ht="21" customHeight="1" thickBot="1">
      <c r="A144" s="553" t="s">
        <v>295</v>
      </c>
      <c r="B144" s="554"/>
      <c r="C144" s="554"/>
      <c r="D144" s="554"/>
      <c r="E144" s="555"/>
      <c r="F144" s="286">
        <f>SUM(F145)</f>
        <v>0</v>
      </c>
      <c r="G144" s="286">
        <f>SUM(G145)</f>
        <v>0</v>
      </c>
      <c r="H144" s="286">
        <f>SUM(H145)</f>
        <v>0</v>
      </c>
      <c r="I144" s="286">
        <f aca="true" t="shared" si="21" ref="I144:Q144">SUM(I145)</f>
        <v>0</v>
      </c>
      <c r="J144" s="286">
        <f t="shared" si="21"/>
        <v>0</v>
      </c>
      <c r="K144" s="286">
        <f t="shared" si="21"/>
        <v>0</v>
      </c>
      <c r="L144" s="286">
        <f t="shared" si="21"/>
        <v>0</v>
      </c>
      <c r="M144" s="286">
        <f t="shared" si="21"/>
        <v>0</v>
      </c>
      <c r="N144" s="286">
        <f t="shared" si="21"/>
        <v>0</v>
      </c>
      <c r="O144" s="286">
        <f t="shared" si="21"/>
        <v>0</v>
      </c>
      <c r="P144" s="286">
        <f t="shared" si="21"/>
        <v>0</v>
      </c>
      <c r="Q144" s="286">
        <f t="shared" si="21"/>
        <v>0</v>
      </c>
    </row>
    <row r="145" spans="1:17" s="59" customFormat="1" ht="30" customHeight="1" thickBot="1">
      <c r="A145" s="292"/>
      <c r="B145" s="287"/>
      <c r="C145" s="288"/>
      <c r="D145" s="287"/>
      <c r="E145" s="288"/>
      <c r="F145" s="289">
        <f>G145+Q145</f>
        <v>0</v>
      </c>
      <c r="G145" s="289">
        <v>0</v>
      </c>
      <c r="H145" s="289">
        <v>0</v>
      </c>
      <c r="I145" s="290">
        <v>0</v>
      </c>
      <c r="J145" s="289">
        <f>SUM(H145:I145)</f>
        <v>0</v>
      </c>
      <c r="K145" s="289">
        <v>0</v>
      </c>
      <c r="L145" s="290">
        <v>0</v>
      </c>
      <c r="M145" s="289">
        <f>SUM(K145:L145)</f>
        <v>0</v>
      </c>
      <c r="N145" s="289">
        <v>0</v>
      </c>
      <c r="O145" s="290">
        <v>0</v>
      </c>
      <c r="P145" s="289">
        <f>SUM(N145:O145)</f>
        <v>0</v>
      </c>
      <c r="Q145" s="291">
        <f>J145+M145+P145</f>
        <v>0</v>
      </c>
    </row>
    <row r="146" spans="1:17" s="59" customFormat="1" ht="12.75" customHeight="1">
      <c r="A146" s="322"/>
      <c r="B146" s="322"/>
      <c r="C146" s="323"/>
      <c r="D146" s="323"/>
      <c r="E146" s="324"/>
      <c r="F146" s="325"/>
      <c r="G146" s="325"/>
      <c r="H146" s="325"/>
      <c r="I146" s="325"/>
      <c r="J146" s="325"/>
      <c r="K146" s="325"/>
      <c r="L146" s="325"/>
      <c r="M146" s="325"/>
      <c r="N146" s="325"/>
      <c r="O146" s="325"/>
      <c r="P146" s="325"/>
      <c r="Q146" s="326"/>
    </row>
    <row r="147" spans="1:17" s="81" customFormat="1" ht="15" customHeight="1">
      <c r="A147" s="327" t="s">
        <v>140</v>
      </c>
      <c r="B147" s="565" t="s">
        <v>3</v>
      </c>
      <c r="C147" s="566"/>
      <c r="D147" s="566"/>
      <c r="E147" s="566"/>
      <c r="F147" s="566"/>
      <c r="G147" s="566"/>
      <c r="H147" s="566"/>
      <c r="I147" s="566"/>
      <c r="J147" s="566"/>
      <c r="K147" s="566"/>
      <c r="L147" s="566"/>
      <c r="M147" s="566"/>
      <c r="N147" s="566"/>
      <c r="O147" s="566"/>
      <c r="P147" s="566"/>
      <c r="Q147" s="566"/>
    </row>
    <row r="148" spans="1:17" s="82" customFormat="1" ht="12.75" customHeight="1">
      <c r="A148" s="328"/>
      <c r="B148" s="329"/>
      <c r="C148" s="328"/>
      <c r="D148" s="328"/>
      <c r="E148" s="328"/>
      <c r="F148" s="330"/>
      <c r="G148" s="330"/>
      <c r="H148" s="330"/>
      <c r="I148" s="330"/>
      <c r="J148" s="330"/>
      <c r="K148" s="330"/>
      <c r="L148" s="330"/>
      <c r="M148" s="330"/>
      <c r="N148" s="330"/>
      <c r="O148" s="330"/>
      <c r="P148" s="330"/>
      <c r="Q148" s="331"/>
    </row>
    <row r="149" spans="1:17" s="81" customFormat="1" ht="15" customHeight="1">
      <c r="A149" s="332"/>
      <c r="B149" s="565" t="s">
        <v>306</v>
      </c>
      <c r="C149" s="566"/>
      <c r="D149" s="566"/>
      <c r="E149" s="566"/>
      <c r="F149" s="566"/>
      <c r="G149" s="566"/>
      <c r="H149" s="566"/>
      <c r="I149" s="566"/>
      <c r="J149" s="566"/>
      <c r="K149" s="566"/>
      <c r="L149" s="566"/>
      <c r="M149" s="566"/>
      <c r="N149" s="566"/>
      <c r="O149" s="566"/>
      <c r="P149" s="566"/>
      <c r="Q149" s="566"/>
    </row>
    <row r="150" spans="1:17" s="82" customFormat="1" ht="12.75" customHeight="1">
      <c r="A150" s="328"/>
      <c r="B150" s="329"/>
      <c r="C150" s="328"/>
      <c r="D150" s="328"/>
      <c r="E150" s="328"/>
      <c r="F150" s="330"/>
      <c r="G150" s="330"/>
      <c r="H150" s="330"/>
      <c r="I150" s="330"/>
      <c r="J150" s="330"/>
      <c r="K150" s="330"/>
      <c r="L150" s="330"/>
      <c r="M150" s="330"/>
      <c r="N150" s="330"/>
      <c r="O150" s="330"/>
      <c r="P150" s="330"/>
      <c r="Q150" s="331"/>
    </row>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spans="1:17" s="68" customFormat="1" ht="22.5" customHeight="1">
      <c r="A192" s="531" t="s">
        <v>302</v>
      </c>
      <c r="B192" s="567"/>
      <c r="C192" s="567"/>
      <c r="D192" s="567"/>
      <c r="E192" s="567"/>
      <c r="F192" s="567"/>
      <c r="G192" s="567"/>
      <c r="H192" s="567"/>
      <c r="I192" s="567"/>
      <c r="J192" s="567"/>
      <c r="K192" s="567"/>
      <c r="L192" s="567"/>
      <c r="M192" s="567"/>
      <c r="N192" s="567"/>
      <c r="O192" s="567"/>
      <c r="P192" s="567"/>
      <c r="Q192" s="567"/>
    </row>
    <row r="193" ht="12.75" customHeight="1"/>
    <row r="194" spans="1:16" s="54" customFormat="1" ht="21.75" customHeight="1">
      <c r="A194" s="54" t="s">
        <v>27</v>
      </c>
      <c r="C194" s="56"/>
      <c r="E194" s="56"/>
      <c r="F194" s="70"/>
      <c r="G194" s="70"/>
      <c r="H194" s="70"/>
      <c r="I194" s="70"/>
      <c r="J194" s="70"/>
      <c r="K194" s="70"/>
      <c r="L194" s="70"/>
      <c r="M194" s="70"/>
      <c r="N194" s="70"/>
      <c r="O194" s="70"/>
      <c r="P194" s="70"/>
    </row>
    <row r="195" spans="1:17" s="54" customFormat="1" ht="21" customHeight="1" thickBot="1">
      <c r="A195" s="71" t="s">
        <v>159</v>
      </c>
      <c r="B195" s="71"/>
      <c r="C195" s="72"/>
      <c r="D195" s="71"/>
      <c r="E195" s="72"/>
      <c r="F195" s="73"/>
      <c r="G195" s="75"/>
      <c r="H195" s="75"/>
      <c r="I195" s="75"/>
      <c r="J195" s="75"/>
      <c r="K195" s="75"/>
      <c r="L195" s="75"/>
      <c r="M195" s="75"/>
      <c r="N195" s="533" t="s">
        <v>300</v>
      </c>
      <c r="O195" s="568"/>
      <c r="P195" s="568"/>
      <c r="Q195" s="568"/>
    </row>
    <row r="196" spans="1:17" s="64" customFormat="1" ht="76.5" customHeight="1" thickBot="1">
      <c r="A196" s="569" t="s">
        <v>162</v>
      </c>
      <c r="B196" s="570" t="s">
        <v>163</v>
      </c>
      <c r="C196" s="571" t="s">
        <v>47</v>
      </c>
      <c r="D196" s="569" t="s">
        <v>164</v>
      </c>
      <c r="E196" s="571" t="s">
        <v>48</v>
      </c>
      <c r="F196" s="76"/>
      <c r="G196" s="76"/>
      <c r="H196" s="572"/>
      <c r="I196" s="572"/>
      <c r="J196" s="573"/>
      <c r="K196" s="572"/>
      <c r="L196" s="572"/>
      <c r="M196" s="573"/>
      <c r="N196" s="572"/>
      <c r="O196" s="572"/>
      <c r="P196" s="573"/>
      <c r="Q196" s="561" t="s">
        <v>290</v>
      </c>
    </row>
    <row r="197" spans="1:17" s="64" customFormat="1" ht="21.75" customHeight="1" thickBot="1">
      <c r="A197" s="569"/>
      <c r="B197" s="570"/>
      <c r="C197" s="571"/>
      <c r="D197" s="569"/>
      <c r="E197" s="571"/>
      <c r="F197" s="563" t="s">
        <v>161</v>
      </c>
      <c r="G197" s="563" t="s">
        <v>161</v>
      </c>
      <c r="H197" s="557" t="s">
        <v>158</v>
      </c>
      <c r="I197" s="559" t="s">
        <v>49</v>
      </c>
      <c r="J197" s="563" t="s">
        <v>161</v>
      </c>
      <c r="K197" s="557" t="s">
        <v>158</v>
      </c>
      <c r="L197" s="559" t="s">
        <v>49</v>
      </c>
      <c r="M197" s="563" t="s">
        <v>161</v>
      </c>
      <c r="N197" s="557" t="s">
        <v>158</v>
      </c>
      <c r="O197" s="559" t="s">
        <v>49</v>
      </c>
      <c r="P197" s="563" t="s">
        <v>161</v>
      </c>
      <c r="Q197" s="562"/>
    </row>
    <row r="198" spans="1:17" s="64" customFormat="1" ht="21.75" customHeight="1" thickBot="1">
      <c r="A198" s="569"/>
      <c r="B198" s="570"/>
      <c r="C198" s="571"/>
      <c r="D198" s="569"/>
      <c r="E198" s="571"/>
      <c r="F198" s="564"/>
      <c r="G198" s="564"/>
      <c r="H198" s="558"/>
      <c r="I198" s="560"/>
      <c r="J198" s="564"/>
      <c r="K198" s="558"/>
      <c r="L198" s="560"/>
      <c r="M198" s="564"/>
      <c r="N198" s="558"/>
      <c r="O198" s="560"/>
      <c r="P198" s="564"/>
      <c r="Q198" s="560"/>
    </row>
    <row r="199" spans="1:17" s="77" customFormat="1" ht="22.5" customHeight="1" thickBot="1">
      <c r="A199" s="547" t="s">
        <v>157</v>
      </c>
      <c r="B199" s="548"/>
      <c r="C199" s="548"/>
      <c r="D199" s="548"/>
      <c r="E199" s="549"/>
      <c r="F199" s="321">
        <f aca="true" t="shared" si="22" ref="F199:Q199">F201+F208+F215</f>
        <v>12411</v>
      </c>
      <c r="G199" s="321">
        <f t="shared" si="22"/>
        <v>12298</v>
      </c>
      <c r="H199" s="321">
        <f t="shared" si="22"/>
        <v>113</v>
      </c>
      <c r="I199" s="321">
        <f t="shared" si="22"/>
        <v>0</v>
      </c>
      <c r="J199" s="321">
        <f t="shared" si="22"/>
        <v>113</v>
      </c>
      <c r="K199" s="321">
        <f t="shared" si="22"/>
        <v>124</v>
      </c>
      <c r="L199" s="321">
        <f t="shared" si="22"/>
        <v>0</v>
      </c>
      <c r="M199" s="321">
        <f t="shared" si="22"/>
        <v>124</v>
      </c>
      <c r="N199" s="321">
        <f t="shared" si="22"/>
        <v>124</v>
      </c>
      <c r="O199" s="321">
        <f t="shared" si="22"/>
        <v>0</v>
      </c>
      <c r="P199" s="321">
        <f t="shared" si="22"/>
        <v>124</v>
      </c>
      <c r="Q199" s="321">
        <f t="shared" si="22"/>
        <v>361</v>
      </c>
    </row>
    <row r="200" spans="1:17" s="55" customFormat="1" ht="4.5" customHeight="1" thickBot="1">
      <c r="A200" s="293"/>
      <c r="B200" s="293"/>
      <c r="C200" s="294"/>
      <c r="D200" s="293"/>
      <c r="E200" s="294"/>
      <c r="F200" s="295"/>
      <c r="G200" s="295"/>
      <c r="H200" s="295"/>
      <c r="I200" s="295"/>
      <c r="J200" s="295"/>
      <c r="K200" s="295"/>
      <c r="L200" s="295"/>
      <c r="M200" s="295"/>
      <c r="N200" s="295"/>
      <c r="O200" s="295"/>
      <c r="P200" s="295"/>
      <c r="Q200" s="295"/>
    </row>
    <row r="201" spans="1:17" s="79" customFormat="1" ht="21.75" customHeight="1" thickBot="1">
      <c r="A201" s="550" t="s">
        <v>12</v>
      </c>
      <c r="B201" s="551"/>
      <c r="C201" s="551"/>
      <c r="D201" s="551"/>
      <c r="E201" s="552"/>
      <c r="F201" s="296">
        <f aca="true" t="shared" si="23" ref="F201:Q201">F203+F205</f>
        <v>0</v>
      </c>
      <c r="G201" s="296">
        <f t="shared" si="23"/>
        <v>0</v>
      </c>
      <c r="H201" s="296">
        <f t="shared" si="23"/>
        <v>0</v>
      </c>
      <c r="I201" s="296">
        <f t="shared" si="23"/>
        <v>0</v>
      </c>
      <c r="J201" s="296">
        <f t="shared" si="23"/>
        <v>0</v>
      </c>
      <c r="K201" s="296">
        <f t="shared" si="23"/>
        <v>0</v>
      </c>
      <c r="L201" s="296">
        <f t="shared" si="23"/>
        <v>0</v>
      </c>
      <c r="M201" s="296">
        <f t="shared" si="23"/>
        <v>0</v>
      </c>
      <c r="N201" s="296">
        <f t="shared" si="23"/>
        <v>0</v>
      </c>
      <c r="O201" s="296">
        <f t="shared" si="23"/>
        <v>0</v>
      </c>
      <c r="P201" s="296">
        <f t="shared" si="23"/>
        <v>0</v>
      </c>
      <c r="Q201" s="296">
        <f t="shared" si="23"/>
        <v>0</v>
      </c>
    </row>
    <row r="202" spans="1:17" s="55" customFormat="1" ht="4.5" customHeight="1" thickBot="1">
      <c r="A202" s="293"/>
      <c r="B202" s="293"/>
      <c r="C202" s="294"/>
      <c r="D202" s="293"/>
      <c r="E202" s="294"/>
      <c r="F202" s="295"/>
      <c r="G202" s="295"/>
      <c r="H202" s="295"/>
      <c r="I202" s="295"/>
      <c r="J202" s="295"/>
      <c r="K202" s="295"/>
      <c r="L202" s="295"/>
      <c r="M202" s="295"/>
      <c r="N202" s="295"/>
      <c r="O202" s="295"/>
      <c r="P202" s="295"/>
      <c r="Q202" s="295"/>
    </row>
    <row r="203" spans="1:17" s="6" customFormat="1" ht="21" customHeight="1" thickBot="1">
      <c r="A203" s="553" t="s">
        <v>303</v>
      </c>
      <c r="B203" s="554"/>
      <c r="C203" s="554"/>
      <c r="D203" s="554"/>
      <c r="E203" s="555"/>
      <c r="F203" s="286">
        <f aca="true" t="shared" si="24" ref="F203:Q203">SUM(F204)</f>
        <v>0</v>
      </c>
      <c r="G203" s="286">
        <f t="shared" si="24"/>
        <v>0</v>
      </c>
      <c r="H203" s="286">
        <f t="shared" si="24"/>
        <v>0</v>
      </c>
      <c r="I203" s="286">
        <f t="shared" si="24"/>
        <v>0</v>
      </c>
      <c r="J203" s="286">
        <f t="shared" si="24"/>
        <v>0</v>
      </c>
      <c r="K203" s="286">
        <f t="shared" si="24"/>
        <v>0</v>
      </c>
      <c r="L203" s="286">
        <f t="shared" si="24"/>
        <v>0</v>
      </c>
      <c r="M203" s="286">
        <f t="shared" si="24"/>
        <v>0</v>
      </c>
      <c r="N203" s="286">
        <f t="shared" si="24"/>
        <v>0</v>
      </c>
      <c r="O203" s="286">
        <f t="shared" si="24"/>
        <v>0</v>
      </c>
      <c r="P203" s="286">
        <f t="shared" si="24"/>
        <v>0</v>
      </c>
      <c r="Q203" s="286">
        <f t="shared" si="24"/>
        <v>0</v>
      </c>
    </row>
    <row r="204" spans="1:17" s="59" customFormat="1" ht="30" customHeight="1" thickBot="1">
      <c r="A204" s="292"/>
      <c r="B204" s="334"/>
      <c r="C204" s="288"/>
      <c r="D204" s="287"/>
      <c r="E204" s="288"/>
      <c r="F204" s="289">
        <f>J204</f>
        <v>0</v>
      </c>
      <c r="G204" s="289">
        <v>0</v>
      </c>
      <c r="H204" s="289">
        <v>0</v>
      </c>
      <c r="I204" s="290">
        <v>0</v>
      </c>
      <c r="J204" s="289">
        <f>SUM(H204:I204)</f>
        <v>0</v>
      </c>
      <c r="K204" s="289">
        <v>0</v>
      </c>
      <c r="L204" s="290">
        <v>0</v>
      </c>
      <c r="M204" s="289">
        <f>SUM(K204:L204)</f>
        <v>0</v>
      </c>
      <c r="N204" s="289">
        <v>0</v>
      </c>
      <c r="O204" s="290">
        <v>0</v>
      </c>
      <c r="P204" s="289">
        <f>SUM(N204:O204)</f>
        <v>0</v>
      </c>
      <c r="Q204" s="291">
        <f>J204+M204+P204</f>
        <v>0</v>
      </c>
    </row>
    <row r="205" spans="1:17" s="6" customFormat="1" ht="21" customHeight="1" thickBot="1">
      <c r="A205" s="553" t="s">
        <v>304</v>
      </c>
      <c r="B205" s="554"/>
      <c r="C205" s="554"/>
      <c r="D205" s="554"/>
      <c r="E205" s="555"/>
      <c r="F205" s="286">
        <f aca="true" t="shared" si="25" ref="F205:Q205">SUM(F206)</f>
        <v>0</v>
      </c>
      <c r="G205" s="286">
        <f t="shared" si="25"/>
        <v>0</v>
      </c>
      <c r="H205" s="286">
        <f t="shared" si="25"/>
        <v>0</v>
      </c>
      <c r="I205" s="286">
        <f t="shared" si="25"/>
        <v>0</v>
      </c>
      <c r="J205" s="286">
        <f t="shared" si="25"/>
        <v>0</v>
      </c>
      <c r="K205" s="286">
        <f t="shared" si="25"/>
        <v>0</v>
      </c>
      <c r="L205" s="286">
        <f t="shared" si="25"/>
        <v>0</v>
      </c>
      <c r="M205" s="286">
        <f t="shared" si="25"/>
        <v>0</v>
      </c>
      <c r="N205" s="286">
        <f t="shared" si="25"/>
        <v>0</v>
      </c>
      <c r="O205" s="286">
        <f t="shared" si="25"/>
        <v>0</v>
      </c>
      <c r="P205" s="286">
        <f t="shared" si="25"/>
        <v>0</v>
      </c>
      <c r="Q205" s="286">
        <f t="shared" si="25"/>
        <v>0</v>
      </c>
    </row>
    <row r="206" spans="1:17" s="59" customFormat="1" ht="30" customHeight="1" thickBot="1">
      <c r="A206" s="292"/>
      <c r="B206" s="334"/>
      <c r="C206" s="288"/>
      <c r="D206" s="287"/>
      <c r="E206" s="288"/>
      <c r="F206" s="289">
        <f>G206+Q206</f>
        <v>0</v>
      </c>
      <c r="G206" s="289">
        <v>0</v>
      </c>
      <c r="H206" s="289">
        <v>0</v>
      </c>
      <c r="I206" s="290">
        <v>0</v>
      </c>
      <c r="J206" s="289">
        <f>SUM(H206:I206)</f>
        <v>0</v>
      </c>
      <c r="K206" s="289">
        <v>0</v>
      </c>
      <c r="L206" s="290">
        <v>0</v>
      </c>
      <c r="M206" s="289">
        <f>SUM(K206:L206)</f>
        <v>0</v>
      </c>
      <c r="N206" s="289">
        <v>0</v>
      </c>
      <c r="O206" s="290">
        <v>0</v>
      </c>
      <c r="P206" s="289">
        <f>SUM(N206:O206)</f>
        <v>0</v>
      </c>
      <c r="Q206" s="291">
        <f>J206+M206+P206</f>
        <v>0</v>
      </c>
    </row>
    <row r="207" spans="1:17" s="55" customFormat="1" ht="4.5" customHeight="1" thickBot="1">
      <c r="A207" s="293"/>
      <c r="B207" s="293"/>
      <c r="C207" s="294"/>
      <c r="D207" s="293"/>
      <c r="E207" s="294"/>
      <c r="F207" s="295"/>
      <c r="G207" s="295"/>
      <c r="H207" s="295"/>
      <c r="I207" s="295"/>
      <c r="J207" s="295"/>
      <c r="K207" s="295"/>
      <c r="L207" s="295"/>
      <c r="M207" s="295"/>
      <c r="N207" s="295"/>
      <c r="O207" s="295"/>
      <c r="P207" s="295"/>
      <c r="Q207" s="295"/>
    </row>
    <row r="208" spans="1:17" s="79" customFormat="1" ht="21.75" customHeight="1" thickBot="1">
      <c r="A208" s="550" t="s">
        <v>13</v>
      </c>
      <c r="B208" s="551"/>
      <c r="C208" s="551"/>
      <c r="D208" s="551"/>
      <c r="E208" s="552"/>
      <c r="F208" s="296">
        <f aca="true" t="shared" si="26" ref="F208:Q208">F210+F212</f>
        <v>12411</v>
      </c>
      <c r="G208" s="296">
        <f t="shared" si="26"/>
        <v>12298</v>
      </c>
      <c r="H208" s="296">
        <f t="shared" si="26"/>
        <v>113</v>
      </c>
      <c r="I208" s="296">
        <f t="shared" si="26"/>
        <v>0</v>
      </c>
      <c r="J208" s="296">
        <f t="shared" si="26"/>
        <v>113</v>
      </c>
      <c r="K208" s="296">
        <f t="shared" si="26"/>
        <v>124</v>
      </c>
      <c r="L208" s="296">
        <f t="shared" si="26"/>
        <v>0</v>
      </c>
      <c r="M208" s="296">
        <f t="shared" si="26"/>
        <v>124</v>
      </c>
      <c r="N208" s="296">
        <f t="shared" si="26"/>
        <v>124</v>
      </c>
      <c r="O208" s="296">
        <f t="shared" si="26"/>
        <v>0</v>
      </c>
      <c r="P208" s="296">
        <f t="shared" si="26"/>
        <v>124</v>
      </c>
      <c r="Q208" s="296">
        <f t="shared" si="26"/>
        <v>361</v>
      </c>
    </row>
    <row r="209" spans="1:17" s="55" customFormat="1" ht="4.5" customHeight="1" thickBot="1">
      <c r="A209" s="293"/>
      <c r="B209" s="293"/>
      <c r="C209" s="294"/>
      <c r="D209" s="293"/>
      <c r="E209" s="294"/>
      <c r="F209" s="295"/>
      <c r="G209" s="295"/>
      <c r="H209" s="295"/>
      <c r="I209" s="295"/>
      <c r="J209" s="295"/>
      <c r="K209" s="295"/>
      <c r="L209" s="295"/>
      <c r="M209" s="295"/>
      <c r="N209" s="295"/>
      <c r="O209" s="295"/>
      <c r="P209" s="295"/>
      <c r="Q209" s="295"/>
    </row>
    <row r="210" spans="1:17" s="6" customFormat="1" ht="21" customHeight="1" thickBot="1">
      <c r="A210" s="553" t="s">
        <v>303</v>
      </c>
      <c r="B210" s="554"/>
      <c r="C210" s="554"/>
      <c r="D210" s="554"/>
      <c r="E210" s="555"/>
      <c r="F210" s="286">
        <f>F211</f>
        <v>0</v>
      </c>
      <c r="G210" s="286">
        <f aca="true" t="shared" si="27" ref="G210:Q210">G211</f>
        <v>0</v>
      </c>
      <c r="H210" s="286">
        <f t="shared" si="27"/>
        <v>0</v>
      </c>
      <c r="I210" s="286">
        <f t="shared" si="27"/>
        <v>0</v>
      </c>
      <c r="J210" s="286">
        <f t="shared" si="27"/>
        <v>0</v>
      </c>
      <c r="K210" s="286">
        <f t="shared" si="27"/>
        <v>0</v>
      </c>
      <c r="L210" s="286">
        <f t="shared" si="27"/>
        <v>0</v>
      </c>
      <c r="M210" s="286">
        <f t="shared" si="27"/>
        <v>0</v>
      </c>
      <c r="N210" s="286">
        <f t="shared" si="27"/>
        <v>0</v>
      </c>
      <c r="O210" s="286">
        <f t="shared" si="27"/>
        <v>0</v>
      </c>
      <c r="P210" s="286">
        <f t="shared" si="27"/>
        <v>0</v>
      </c>
      <c r="Q210" s="286">
        <f t="shared" si="27"/>
        <v>0</v>
      </c>
    </row>
    <row r="211" spans="1:17" s="59" customFormat="1" ht="30" customHeight="1" thickBot="1">
      <c r="A211" s="335"/>
      <c r="B211" s="336"/>
      <c r="C211" s="337"/>
      <c r="D211" s="336"/>
      <c r="E211" s="337"/>
      <c r="F211" s="307">
        <f>G211+J211</f>
        <v>0</v>
      </c>
      <c r="G211" s="307">
        <v>0</v>
      </c>
      <c r="H211" s="307">
        <v>0</v>
      </c>
      <c r="I211" s="338">
        <v>0</v>
      </c>
      <c r="J211" s="307">
        <f>SUM(H211:I211)</f>
        <v>0</v>
      </c>
      <c r="K211" s="307">
        <v>0</v>
      </c>
      <c r="L211" s="338">
        <v>0</v>
      </c>
      <c r="M211" s="307">
        <f>SUM(K211:L211)</f>
        <v>0</v>
      </c>
      <c r="N211" s="307">
        <v>0</v>
      </c>
      <c r="O211" s="338">
        <v>0</v>
      </c>
      <c r="P211" s="307">
        <f>SUM(N211:O211)</f>
        <v>0</v>
      </c>
      <c r="Q211" s="339">
        <f>J211+M211+P211</f>
        <v>0</v>
      </c>
    </row>
    <row r="212" spans="1:17" s="6" customFormat="1" ht="21" customHeight="1" thickBot="1">
      <c r="A212" s="553" t="s">
        <v>304</v>
      </c>
      <c r="B212" s="554"/>
      <c r="C212" s="554"/>
      <c r="D212" s="554"/>
      <c r="E212" s="555"/>
      <c r="F212" s="340">
        <f aca="true" t="shared" si="28" ref="F212:Q212">F213</f>
        <v>12411</v>
      </c>
      <c r="G212" s="340">
        <f t="shared" si="28"/>
        <v>12298</v>
      </c>
      <c r="H212" s="340">
        <f t="shared" si="28"/>
        <v>113</v>
      </c>
      <c r="I212" s="340">
        <f t="shared" si="28"/>
        <v>0</v>
      </c>
      <c r="J212" s="340">
        <f t="shared" si="28"/>
        <v>113</v>
      </c>
      <c r="K212" s="340">
        <f t="shared" si="28"/>
        <v>124</v>
      </c>
      <c r="L212" s="340">
        <f t="shared" si="28"/>
        <v>0</v>
      </c>
      <c r="M212" s="340">
        <f t="shared" si="28"/>
        <v>124</v>
      </c>
      <c r="N212" s="340">
        <f t="shared" si="28"/>
        <v>124</v>
      </c>
      <c r="O212" s="340">
        <f t="shared" si="28"/>
        <v>0</v>
      </c>
      <c r="P212" s="340">
        <f t="shared" si="28"/>
        <v>124</v>
      </c>
      <c r="Q212" s="340">
        <f t="shared" si="28"/>
        <v>361</v>
      </c>
    </row>
    <row r="213" spans="1:17" s="59" customFormat="1" ht="54" customHeight="1" thickBot="1">
      <c r="A213" s="341" t="s">
        <v>171</v>
      </c>
      <c r="B213" s="342" t="s">
        <v>169</v>
      </c>
      <c r="C213" s="288" t="s">
        <v>15</v>
      </c>
      <c r="D213" s="287" t="s">
        <v>296</v>
      </c>
      <c r="E213" s="288" t="s">
        <v>309</v>
      </c>
      <c r="F213" s="289">
        <f>G213+J213</f>
        <v>12411</v>
      </c>
      <c r="G213" s="289">
        <v>12298</v>
      </c>
      <c r="H213" s="289">
        <v>113</v>
      </c>
      <c r="I213" s="290">
        <v>0</v>
      </c>
      <c r="J213" s="289">
        <f>SUM(H213:I213)</f>
        <v>113</v>
      </c>
      <c r="K213" s="289">
        <v>124</v>
      </c>
      <c r="L213" s="290">
        <v>0</v>
      </c>
      <c r="M213" s="307">
        <f>SUM(K213:L213)</f>
        <v>124</v>
      </c>
      <c r="N213" s="307">
        <v>124</v>
      </c>
      <c r="O213" s="290">
        <v>0</v>
      </c>
      <c r="P213" s="289">
        <f>SUM(N213:O213)</f>
        <v>124</v>
      </c>
      <c r="Q213" s="291">
        <f>J213+M213+P213</f>
        <v>361</v>
      </c>
    </row>
    <row r="214" spans="1:17" s="55" customFormat="1" ht="4.5" customHeight="1" thickBot="1">
      <c r="A214" s="293"/>
      <c r="B214" s="293"/>
      <c r="C214" s="294"/>
      <c r="D214" s="293"/>
      <c r="E214" s="294"/>
      <c r="F214" s="295"/>
      <c r="G214" s="295"/>
      <c r="H214" s="295"/>
      <c r="I214" s="295"/>
      <c r="J214" s="295"/>
      <c r="K214" s="295"/>
      <c r="L214" s="295"/>
      <c r="M214" s="295"/>
      <c r="N214" s="295"/>
      <c r="O214" s="295"/>
      <c r="P214" s="295"/>
      <c r="Q214" s="295"/>
    </row>
    <row r="215" spans="1:17" s="79" customFormat="1" ht="21.75" customHeight="1" thickBot="1">
      <c r="A215" s="550" t="s">
        <v>14</v>
      </c>
      <c r="B215" s="551"/>
      <c r="C215" s="551"/>
      <c r="D215" s="551"/>
      <c r="E215" s="552"/>
      <c r="F215" s="296">
        <f aca="true" t="shared" si="29" ref="F215:Q215">F217+F219</f>
        <v>0</v>
      </c>
      <c r="G215" s="296">
        <f t="shared" si="29"/>
        <v>0</v>
      </c>
      <c r="H215" s="296">
        <f t="shared" si="29"/>
        <v>0</v>
      </c>
      <c r="I215" s="296">
        <f t="shared" si="29"/>
        <v>0</v>
      </c>
      <c r="J215" s="296">
        <f t="shared" si="29"/>
        <v>0</v>
      </c>
      <c r="K215" s="296">
        <f t="shared" si="29"/>
        <v>0</v>
      </c>
      <c r="L215" s="296">
        <f t="shared" si="29"/>
        <v>0</v>
      </c>
      <c r="M215" s="296">
        <f t="shared" si="29"/>
        <v>0</v>
      </c>
      <c r="N215" s="296">
        <f t="shared" si="29"/>
        <v>0</v>
      </c>
      <c r="O215" s="296">
        <f t="shared" si="29"/>
        <v>0</v>
      </c>
      <c r="P215" s="296">
        <f t="shared" si="29"/>
        <v>0</v>
      </c>
      <c r="Q215" s="296">
        <f t="shared" si="29"/>
        <v>0</v>
      </c>
    </row>
    <row r="216" spans="1:17" s="55" customFormat="1" ht="4.5" customHeight="1" thickBot="1">
      <c r="A216" s="293"/>
      <c r="B216" s="293"/>
      <c r="C216" s="294"/>
      <c r="D216" s="293"/>
      <c r="E216" s="294"/>
      <c r="F216" s="295"/>
      <c r="G216" s="295"/>
      <c r="H216" s="295"/>
      <c r="I216" s="295"/>
      <c r="J216" s="295"/>
      <c r="K216" s="295"/>
      <c r="L216" s="295"/>
      <c r="M216" s="295"/>
      <c r="N216" s="295"/>
      <c r="O216" s="295"/>
      <c r="P216" s="295"/>
      <c r="Q216" s="295"/>
    </row>
    <row r="217" spans="1:17" s="6" customFormat="1" ht="21" customHeight="1" thickBot="1">
      <c r="A217" s="553" t="s">
        <v>294</v>
      </c>
      <c r="B217" s="554"/>
      <c r="C217" s="554"/>
      <c r="D217" s="554"/>
      <c r="E217" s="555"/>
      <c r="F217" s="286">
        <f aca="true" t="shared" si="30" ref="F217:Q217">SUM(F218:F218)</f>
        <v>0</v>
      </c>
      <c r="G217" s="286">
        <f t="shared" si="30"/>
        <v>0</v>
      </c>
      <c r="H217" s="286">
        <f t="shared" si="30"/>
        <v>0</v>
      </c>
      <c r="I217" s="286">
        <f t="shared" si="30"/>
        <v>0</v>
      </c>
      <c r="J217" s="286">
        <f t="shared" si="30"/>
        <v>0</v>
      </c>
      <c r="K217" s="286">
        <f t="shared" si="30"/>
        <v>0</v>
      </c>
      <c r="L217" s="286">
        <f t="shared" si="30"/>
        <v>0</v>
      </c>
      <c r="M217" s="286">
        <f t="shared" si="30"/>
        <v>0</v>
      </c>
      <c r="N217" s="286">
        <f t="shared" si="30"/>
        <v>0</v>
      </c>
      <c r="O217" s="286">
        <f t="shared" si="30"/>
        <v>0</v>
      </c>
      <c r="P217" s="286">
        <f t="shared" si="30"/>
        <v>0</v>
      </c>
      <c r="Q217" s="286">
        <f t="shared" si="30"/>
        <v>0</v>
      </c>
    </row>
    <row r="218" spans="1:17" s="59" customFormat="1" ht="30" customHeight="1" thickBot="1">
      <c r="A218" s="343" t="s">
        <v>5</v>
      </c>
      <c r="B218" s="298" t="s">
        <v>297</v>
      </c>
      <c r="C218" s="299" t="s">
        <v>15</v>
      </c>
      <c r="D218" s="336" t="s">
        <v>75</v>
      </c>
      <c r="E218" s="297" t="s">
        <v>308</v>
      </c>
      <c r="F218" s="300">
        <f>J218</f>
        <v>0</v>
      </c>
      <c r="G218" s="300">
        <v>0</v>
      </c>
      <c r="H218" s="300">
        <v>0</v>
      </c>
      <c r="I218" s="301">
        <v>0</v>
      </c>
      <c r="J218" s="300">
        <f>SUM(H218:I218)</f>
        <v>0</v>
      </c>
      <c r="K218" s="300">
        <v>0</v>
      </c>
      <c r="L218" s="301">
        <v>0</v>
      </c>
      <c r="M218" s="300">
        <f>SUM(K218:L218)</f>
        <v>0</v>
      </c>
      <c r="N218" s="300">
        <v>0</v>
      </c>
      <c r="O218" s="301">
        <v>0</v>
      </c>
      <c r="P218" s="300">
        <f>SUM(N218:O218)</f>
        <v>0</v>
      </c>
      <c r="Q218" s="302">
        <f>J218+M218+P218</f>
        <v>0</v>
      </c>
    </row>
    <row r="219" spans="1:17" s="6" customFormat="1" ht="21" customHeight="1" thickBot="1">
      <c r="A219" s="553" t="s">
        <v>304</v>
      </c>
      <c r="B219" s="554"/>
      <c r="C219" s="554"/>
      <c r="D219" s="554"/>
      <c r="E219" s="555"/>
      <c r="F219" s="286">
        <f aca="true" t="shared" si="31" ref="F219:Q219">SUM(F220:F224)</f>
        <v>0</v>
      </c>
      <c r="G219" s="286">
        <f t="shared" si="31"/>
        <v>0</v>
      </c>
      <c r="H219" s="286">
        <f t="shared" si="31"/>
        <v>0</v>
      </c>
      <c r="I219" s="286">
        <f t="shared" si="31"/>
        <v>0</v>
      </c>
      <c r="J219" s="286">
        <f t="shared" si="31"/>
        <v>0</v>
      </c>
      <c r="K219" s="286">
        <f t="shared" si="31"/>
        <v>0</v>
      </c>
      <c r="L219" s="286">
        <f t="shared" si="31"/>
        <v>0</v>
      </c>
      <c r="M219" s="286">
        <f t="shared" si="31"/>
        <v>0</v>
      </c>
      <c r="N219" s="286">
        <f t="shared" si="31"/>
        <v>0</v>
      </c>
      <c r="O219" s="286">
        <f t="shared" si="31"/>
        <v>0</v>
      </c>
      <c r="P219" s="286">
        <f t="shared" si="31"/>
        <v>0</v>
      </c>
      <c r="Q219" s="286">
        <f t="shared" si="31"/>
        <v>0</v>
      </c>
    </row>
    <row r="220" spans="1:17" s="59" customFormat="1" ht="30" customHeight="1" hidden="1">
      <c r="A220" s="344" t="s">
        <v>5</v>
      </c>
      <c r="B220" s="336"/>
      <c r="C220" s="337"/>
      <c r="D220" s="336"/>
      <c r="E220" s="337"/>
      <c r="F220" s="306">
        <f>G220+Q220</f>
        <v>0</v>
      </c>
      <c r="G220" s="306">
        <v>0</v>
      </c>
      <c r="H220" s="306">
        <v>0</v>
      </c>
      <c r="I220" s="308">
        <v>0</v>
      </c>
      <c r="J220" s="306">
        <f>SUM(H220:I220)</f>
        <v>0</v>
      </c>
      <c r="K220" s="306">
        <v>0</v>
      </c>
      <c r="L220" s="308">
        <v>0</v>
      </c>
      <c r="M220" s="300">
        <f>SUM(K220:L220)</f>
        <v>0</v>
      </c>
      <c r="N220" s="300">
        <v>0</v>
      </c>
      <c r="O220" s="301">
        <v>0</v>
      </c>
      <c r="P220" s="300">
        <f>SUM(N220:O220)</f>
        <v>0</v>
      </c>
      <c r="Q220" s="302">
        <f>J220+M220+P220</f>
        <v>0</v>
      </c>
    </row>
    <row r="221" spans="1:17" s="59" customFormat="1" ht="30" customHeight="1" hidden="1">
      <c r="A221" s="344" t="s">
        <v>5</v>
      </c>
      <c r="B221" s="336"/>
      <c r="C221" s="337"/>
      <c r="D221" s="304"/>
      <c r="E221" s="337"/>
      <c r="F221" s="306">
        <f>Q221</f>
        <v>0</v>
      </c>
      <c r="G221" s="306">
        <v>0</v>
      </c>
      <c r="H221" s="306">
        <v>0</v>
      </c>
      <c r="I221" s="308">
        <v>0</v>
      </c>
      <c r="J221" s="306">
        <f>SUM(H221:I221)</f>
        <v>0</v>
      </c>
      <c r="K221" s="306">
        <v>0</v>
      </c>
      <c r="L221" s="308">
        <v>0</v>
      </c>
      <c r="M221" s="306">
        <f>SUM(K221:L221)</f>
        <v>0</v>
      </c>
      <c r="N221" s="306">
        <v>0</v>
      </c>
      <c r="O221" s="308">
        <v>0</v>
      </c>
      <c r="P221" s="306">
        <f>SUM(N221:O221)</f>
        <v>0</v>
      </c>
      <c r="Q221" s="309">
        <f>J221+M221+P221</f>
        <v>0</v>
      </c>
    </row>
    <row r="222" spans="1:17" s="59" customFormat="1" ht="30" customHeight="1" hidden="1">
      <c r="A222" s="335"/>
      <c r="B222" s="336"/>
      <c r="C222" s="337"/>
      <c r="D222" s="304"/>
      <c r="E222" s="337"/>
      <c r="F222" s="306">
        <f>Q222</f>
        <v>0</v>
      </c>
      <c r="G222" s="306">
        <v>0</v>
      </c>
      <c r="H222" s="306">
        <v>0</v>
      </c>
      <c r="I222" s="308">
        <v>0</v>
      </c>
      <c r="J222" s="306">
        <f>SUM(H222:I222)</f>
        <v>0</v>
      </c>
      <c r="K222" s="306">
        <v>0</v>
      </c>
      <c r="L222" s="308">
        <v>0</v>
      </c>
      <c r="M222" s="306">
        <f>SUM(K222:L222)</f>
        <v>0</v>
      </c>
      <c r="N222" s="306">
        <v>0</v>
      </c>
      <c r="O222" s="308">
        <v>0</v>
      </c>
      <c r="P222" s="306">
        <f>SUM(N222:O222)</f>
        <v>0</v>
      </c>
      <c r="Q222" s="309">
        <f>J222+M222+P222</f>
        <v>0</v>
      </c>
    </row>
    <row r="223" spans="1:17" s="59" customFormat="1" ht="30" customHeight="1" hidden="1">
      <c r="A223" s="303"/>
      <c r="B223" s="345"/>
      <c r="C223" s="305"/>
      <c r="D223" s="304"/>
      <c r="E223" s="305"/>
      <c r="F223" s="306">
        <f>Q223</f>
        <v>0</v>
      </c>
      <c r="G223" s="306">
        <v>0</v>
      </c>
      <c r="H223" s="306">
        <v>0</v>
      </c>
      <c r="I223" s="308">
        <v>0</v>
      </c>
      <c r="J223" s="306">
        <f>SUM(H223:I223)</f>
        <v>0</v>
      </c>
      <c r="K223" s="306">
        <v>0</v>
      </c>
      <c r="L223" s="308">
        <v>0</v>
      </c>
      <c r="M223" s="306">
        <f>SUM(K223:L223)</f>
        <v>0</v>
      </c>
      <c r="N223" s="306">
        <v>0</v>
      </c>
      <c r="O223" s="308">
        <v>0</v>
      </c>
      <c r="P223" s="306">
        <f>SUM(N223:O223)</f>
        <v>0</v>
      </c>
      <c r="Q223" s="309">
        <f>J223+M223+P223</f>
        <v>0</v>
      </c>
    </row>
    <row r="224" spans="1:17" s="59" customFormat="1" ht="30" customHeight="1" hidden="1" thickBot="1">
      <c r="A224" s="310"/>
      <c r="B224" s="311"/>
      <c r="C224" s="312"/>
      <c r="D224" s="311"/>
      <c r="E224" s="312"/>
      <c r="F224" s="313">
        <f>Q224</f>
        <v>0</v>
      </c>
      <c r="G224" s="313">
        <v>0</v>
      </c>
      <c r="H224" s="313">
        <v>0</v>
      </c>
      <c r="I224" s="314">
        <v>0</v>
      </c>
      <c r="J224" s="313">
        <f>SUM(H224:I224)</f>
        <v>0</v>
      </c>
      <c r="K224" s="313">
        <v>0</v>
      </c>
      <c r="L224" s="314">
        <v>0</v>
      </c>
      <c r="M224" s="313">
        <f>SUM(K224:L224)</f>
        <v>0</v>
      </c>
      <c r="N224" s="313">
        <v>0</v>
      </c>
      <c r="O224" s="314">
        <v>0</v>
      </c>
      <c r="P224" s="313">
        <f>SUM(N224:O224)</f>
        <v>0</v>
      </c>
      <c r="Q224" s="315">
        <f>J224+M224+P224</f>
        <v>0</v>
      </c>
    </row>
    <row r="225" spans="1:16" s="59" customFormat="1" ht="12.75" customHeight="1">
      <c r="A225" s="54"/>
      <c r="B225" s="54" t="s">
        <v>315</v>
      </c>
      <c r="C225" s="56"/>
      <c r="D225" s="56"/>
      <c r="E225" s="57"/>
      <c r="F225" s="58"/>
      <c r="G225" s="58"/>
      <c r="H225" s="58"/>
      <c r="I225" s="58"/>
      <c r="J225" s="58"/>
      <c r="K225" s="58"/>
      <c r="L225" s="58"/>
      <c r="M225" s="58"/>
      <c r="N225" s="58"/>
      <c r="O225" s="58"/>
      <c r="P225" s="58"/>
    </row>
    <row r="226" spans="1:17" s="81" customFormat="1" ht="15" customHeight="1">
      <c r="A226" s="80" t="s">
        <v>140</v>
      </c>
      <c r="B226" s="545" t="s">
        <v>3</v>
      </c>
      <c r="C226" s="546"/>
      <c r="D226" s="546"/>
      <c r="E226" s="546"/>
      <c r="F226" s="546"/>
      <c r="G226" s="546"/>
      <c r="H226" s="546"/>
      <c r="I226" s="546"/>
      <c r="J226" s="546"/>
      <c r="K226" s="546"/>
      <c r="L226" s="546"/>
      <c r="M226" s="546"/>
      <c r="N226" s="546"/>
      <c r="O226" s="546"/>
      <c r="P226" s="546"/>
      <c r="Q226" s="546"/>
    </row>
    <row r="227" spans="1:16" s="82" customFormat="1" ht="12.75" customHeight="1">
      <c r="A227" s="66"/>
      <c r="B227" s="64"/>
      <c r="C227" s="66"/>
      <c r="D227" s="66"/>
      <c r="E227" s="66"/>
      <c r="F227" s="67"/>
      <c r="G227" s="67"/>
      <c r="H227" s="67"/>
      <c r="I227" s="67"/>
      <c r="J227" s="67"/>
      <c r="K227" s="67"/>
      <c r="L227" s="67"/>
      <c r="M227" s="67"/>
      <c r="N227" s="67"/>
      <c r="O227" s="67"/>
      <c r="P227" s="67"/>
    </row>
    <row r="228" spans="1:17" s="81" customFormat="1" ht="15" customHeight="1">
      <c r="A228" s="83"/>
      <c r="B228" s="545" t="s">
        <v>306</v>
      </c>
      <c r="C228" s="546"/>
      <c r="D228" s="546"/>
      <c r="E228" s="546"/>
      <c r="F228" s="546"/>
      <c r="G228" s="546"/>
      <c r="H228" s="546"/>
      <c r="I228" s="546"/>
      <c r="J228" s="546"/>
      <c r="K228" s="546"/>
      <c r="L228" s="546"/>
      <c r="M228" s="546"/>
      <c r="N228" s="546"/>
      <c r="O228" s="546"/>
      <c r="P228" s="546"/>
      <c r="Q228" s="546"/>
    </row>
    <row r="229" spans="1:16" s="82" customFormat="1" ht="12.75" customHeight="1">
      <c r="A229" s="66"/>
      <c r="B229" s="64"/>
      <c r="C229" s="66"/>
      <c r="D229" s="66"/>
      <c r="E229" s="66"/>
      <c r="F229" s="67"/>
      <c r="G229" s="67"/>
      <c r="H229" s="67"/>
      <c r="I229" s="67"/>
      <c r="J229" s="67"/>
      <c r="K229" s="67"/>
      <c r="L229" s="67"/>
      <c r="M229" s="67"/>
      <c r="N229" s="67"/>
      <c r="O229" s="67"/>
      <c r="P229" s="67"/>
    </row>
    <row r="230" spans="1:17" s="81" customFormat="1" ht="15" customHeight="1">
      <c r="A230" s="65" t="s">
        <v>4</v>
      </c>
      <c r="B230" s="556" t="s">
        <v>62</v>
      </c>
      <c r="C230" s="556"/>
      <c r="D230" s="556"/>
      <c r="E230" s="556"/>
      <c r="F230" s="556"/>
      <c r="G230" s="556"/>
      <c r="H230" s="556"/>
      <c r="I230" s="556"/>
      <c r="J230" s="556"/>
      <c r="K230" s="556"/>
      <c r="L230" s="556"/>
      <c r="M230" s="556"/>
      <c r="N230" s="556"/>
      <c r="O230" s="556"/>
      <c r="P230" s="556"/>
      <c r="Q230" s="556"/>
    </row>
  </sheetData>
  <sheetProtection/>
  <mergeCells count="173">
    <mergeCell ref="K6:K7"/>
    <mergeCell ref="E5:E7"/>
    <mergeCell ref="Q5:Q7"/>
    <mergeCell ref="N6:N7"/>
    <mergeCell ref="O6:O7"/>
    <mergeCell ref="P6:P7"/>
    <mergeCell ref="L6:L7"/>
    <mergeCell ref="A2:Q2"/>
    <mergeCell ref="N4:Q4"/>
    <mergeCell ref="A5:A7"/>
    <mergeCell ref="B5:B7"/>
    <mergeCell ref="C5:C7"/>
    <mergeCell ref="D5:D7"/>
    <mergeCell ref="H5:J5"/>
    <mergeCell ref="K5:M5"/>
    <mergeCell ref="N5:P5"/>
    <mergeCell ref="M6:M7"/>
    <mergeCell ref="A8:E8"/>
    <mergeCell ref="H6:H7"/>
    <mergeCell ref="I6:I7"/>
    <mergeCell ref="J6:J7"/>
    <mergeCell ref="I11:I12"/>
    <mergeCell ref="F6:F7"/>
    <mergeCell ref="G6:G7"/>
    <mergeCell ref="J11:J12"/>
    <mergeCell ref="F11:F12"/>
    <mergeCell ref="G11:G12"/>
    <mergeCell ref="Q11:Q12"/>
    <mergeCell ref="A9:E9"/>
    <mergeCell ref="A10:E10"/>
    <mergeCell ref="A11:A12"/>
    <mergeCell ref="B11:B12"/>
    <mergeCell ref="C11:C12"/>
    <mergeCell ref="D11:D12"/>
    <mergeCell ref="E11:E12"/>
    <mergeCell ref="M11:M12"/>
    <mergeCell ref="P11:P12"/>
    <mergeCell ref="B13:Q13"/>
    <mergeCell ref="B14:Q14"/>
    <mergeCell ref="A43:Q43"/>
    <mergeCell ref="N46:Q46"/>
    <mergeCell ref="A47:A49"/>
    <mergeCell ref="B47:B49"/>
    <mergeCell ref="C47:C49"/>
    <mergeCell ref="D47:D49"/>
    <mergeCell ref="E47:E49"/>
    <mergeCell ref="Q47:Q49"/>
    <mergeCell ref="F48:F49"/>
    <mergeCell ref="G48:G49"/>
    <mergeCell ref="K48:K49"/>
    <mergeCell ref="L48:L49"/>
    <mergeCell ref="H47:J47"/>
    <mergeCell ref="H48:H49"/>
    <mergeCell ref="I48:I49"/>
    <mergeCell ref="J48:J49"/>
    <mergeCell ref="K47:M47"/>
    <mergeCell ref="N47:P47"/>
    <mergeCell ref="M48:M49"/>
    <mergeCell ref="N48:N49"/>
    <mergeCell ref="O48:O49"/>
    <mergeCell ref="P48:P49"/>
    <mergeCell ref="A64:A65"/>
    <mergeCell ref="B64:B65"/>
    <mergeCell ref="C64:C65"/>
    <mergeCell ref="D64:D65"/>
    <mergeCell ref="E64:E65"/>
    <mergeCell ref="A50:E50"/>
    <mergeCell ref="A52:E52"/>
    <mergeCell ref="O64:O65"/>
    <mergeCell ref="H64:H65"/>
    <mergeCell ref="I64:I65"/>
    <mergeCell ref="F64:F65"/>
    <mergeCell ref="G64:G65"/>
    <mergeCell ref="A54:E54"/>
    <mergeCell ref="A56:E56"/>
    <mergeCell ref="A59:E59"/>
    <mergeCell ref="A61:E61"/>
    <mergeCell ref="A63:E63"/>
    <mergeCell ref="I69:I70"/>
    <mergeCell ref="F69:F70"/>
    <mergeCell ref="L69:L70"/>
    <mergeCell ref="K64:K65"/>
    <mergeCell ref="L64:L65"/>
    <mergeCell ref="A66:E66"/>
    <mergeCell ref="A68:E68"/>
    <mergeCell ref="A69:A70"/>
    <mergeCell ref="N64:N65"/>
    <mergeCell ref="O69:O70"/>
    <mergeCell ref="A71:E71"/>
    <mergeCell ref="B74:Q74"/>
    <mergeCell ref="B76:Q76"/>
    <mergeCell ref="A117:Q117"/>
    <mergeCell ref="B69:B70"/>
    <mergeCell ref="C69:C70"/>
    <mergeCell ref="D69:D70"/>
    <mergeCell ref="E69:E70"/>
    <mergeCell ref="N120:Q120"/>
    <mergeCell ref="K69:K70"/>
    <mergeCell ref="N69:N70"/>
    <mergeCell ref="G69:G70"/>
    <mergeCell ref="H69:H70"/>
    <mergeCell ref="Q121:Q123"/>
    <mergeCell ref="N121:P121"/>
    <mergeCell ref="N122:N123"/>
    <mergeCell ref="O122:O123"/>
    <mergeCell ref="P122:P123"/>
    <mergeCell ref="D121:D123"/>
    <mergeCell ref="E121:E123"/>
    <mergeCell ref="F122:F123"/>
    <mergeCell ref="G122:G123"/>
    <mergeCell ref="K122:K123"/>
    <mergeCell ref="L122:L123"/>
    <mergeCell ref="H121:J121"/>
    <mergeCell ref="K121:M121"/>
    <mergeCell ref="M122:M123"/>
    <mergeCell ref="A144:E144"/>
    <mergeCell ref="B147:Q147"/>
    <mergeCell ref="A124:E124"/>
    <mergeCell ref="H122:H123"/>
    <mergeCell ref="I122:I123"/>
    <mergeCell ref="J122:J123"/>
    <mergeCell ref="A126:E126"/>
    <mergeCell ref="A121:A123"/>
    <mergeCell ref="B121:B123"/>
    <mergeCell ref="C121:C123"/>
    <mergeCell ref="K196:M196"/>
    <mergeCell ref="N196:P196"/>
    <mergeCell ref="A128:E128"/>
    <mergeCell ref="A130:E130"/>
    <mergeCell ref="A133:E133"/>
    <mergeCell ref="A135:E135"/>
    <mergeCell ref="A137:E137"/>
    <mergeCell ref="H196:J196"/>
    <mergeCell ref="A140:E140"/>
    <mergeCell ref="A142:E142"/>
    <mergeCell ref="M197:M198"/>
    <mergeCell ref="N197:N198"/>
    <mergeCell ref="B149:Q149"/>
    <mergeCell ref="A192:Q192"/>
    <mergeCell ref="N195:Q195"/>
    <mergeCell ref="A196:A198"/>
    <mergeCell ref="B196:B198"/>
    <mergeCell ref="C196:C198"/>
    <mergeCell ref="D196:D198"/>
    <mergeCell ref="E196:E198"/>
    <mergeCell ref="K197:K198"/>
    <mergeCell ref="L197:L198"/>
    <mergeCell ref="Q196:Q198"/>
    <mergeCell ref="F197:F198"/>
    <mergeCell ref="G197:G198"/>
    <mergeCell ref="H197:H198"/>
    <mergeCell ref="I197:I198"/>
    <mergeCell ref="J197:J198"/>
    <mergeCell ref="O197:O198"/>
    <mergeCell ref="P197:P198"/>
    <mergeCell ref="B228:Q228"/>
    <mergeCell ref="B230:Q230"/>
    <mergeCell ref="A208:E208"/>
    <mergeCell ref="A210:E210"/>
    <mergeCell ref="A212:E212"/>
    <mergeCell ref="A215:E215"/>
    <mergeCell ref="A217:E217"/>
    <mergeCell ref="A219:E219"/>
    <mergeCell ref="L11:L12"/>
    <mergeCell ref="N11:N12"/>
    <mergeCell ref="O11:O12"/>
    <mergeCell ref="H11:H12"/>
    <mergeCell ref="K11:K12"/>
    <mergeCell ref="B226:Q226"/>
    <mergeCell ref="A199:E199"/>
    <mergeCell ref="A201:E201"/>
    <mergeCell ref="A203:E203"/>
    <mergeCell ref="A205:E205"/>
  </mergeCells>
  <printOptions/>
  <pageMargins left="0.03937007874015748" right="0" top="0.5511811023622047" bottom="0.35433070866141736" header="0.31496062992125984" footer="0.31496062992125984"/>
  <pageSetup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sheetPr>
    <tabColor rgb="FFFFFF00"/>
  </sheetPr>
  <dimension ref="A2:K365"/>
  <sheetViews>
    <sheetView workbookViewId="0" topLeftCell="A68">
      <selection activeCell="A80" sqref="A1:IV16384"/>
    </sheetView>
  </sheetViews>
  <sheetFormatPr defaultColWidth="9.140625" defaultRowHeight="12.75" customHeight="1"/>
  <cols>
    <col min="1" max="1" width="23.00390625" style="69" customWidth="1"/>
    <col min="2" max="2" width="49.7109375" style="69" customWidth="1"/>
    <col min="3" max="9" width="8.7109375" style="91" customWidth="1"/>
    <col min="10" max="10" width="6.421875" style="91" customWidth="1"/>
    <col min="11" max="11" width="8.7109375" style="91" customWidth="1"/>
    <col min="12" max="16384" width="9.140625" style="69" customWidth="1"/>
  </cols>
  <sheetData>
    <row r="2" spans="1:11" ht="12.75" customHeight="1">
      <c r="A2" s="531" t="s">
        <v>115</v>
      </c>
      <c r="B2" s="531"/>
      <c r="C2" s="531"/>
      <c r="D2" s="531"/>
      <c r="E2" s="531"/>
      <c r="F2" s="531"/>
      <c r="G2" s="531"/>
      <c r="H2" s="531"/>
      <c r="I2" s="531"/>
      <c r="J2" s="531"/>
      <c r="K2" s="531"/>
    </row>
    <row r="4" spans="8:11" ht="12.75" customHeight="1" thickBot="1">
      <c r="H4" s="605" t="s">
        <v>300</v>
      </c>
      <c r="I4" s="606"/>
      <c r="J4" s="606"/>
      <c r="K4" s="606"/>
    </row>
    <row r="5" spans="1:11" ht="19.5" customHeight="1" thickBot="1">
      <c r="A5" s="607" t="s">
        <v>121</v>
      </c>
      <c r="B5" s="608"/>
      <c r="C5" s="609" t="s">
        <v>60</v>
      </c>
      <c r="D5" s="610"/>
      <c r="E5" s="610"/>
      <c r="F5" s="610"/>
      <c r="G5" s="610"/>
      <c r="H5" s="610"/>
      <c r="I5" s="610"/>
      <c r="J5" s="610"/>
      <c r="K5" s="611"/>
    </row>
    <row r="6" spans="1:11" ht="19.5" customHeight="1" thickBot="1">
      <c r="A6" s="607" t="s">
        <v>122</v>
      </c>
      <c r="B6" s="608"/>
      <c r="C6" s="609" t="s">
        <v>17</v>
      </c>
      <c r="D6" s="610"/>
      <c r="E6" s="610"/>
      <c r="F6" s="610"/>
      <c r="G6" s="610"/>
      <c r="H6" s="610"/>
      <c r="I6" s="610"/>
      <c r="J6" s="610"/>
      <c r="K6" s="611"/>
    </row>
    <row r="7" spans="1:11" ht="19.5" customHeight="1">
      <c r="A7" s="265" t="s">
        <v>123</v>
      </c>
      <c r="B7" s="99" t="s">
        <v>124</v>
      </c>
      <c r="C7" s="612" t="s">
        <v>180</v>
      </c>
      <c r="D7" s="613"/>
      <c r="E7" s="613"/>
      <c r="F7" s="613"/>
      <c r="G7" s="613"/>
      <c r="H7" s="613"/>
      <c r="I7" s="613"/>
      <c r="J7" s="613"/>
      <c r="K7" s="614"/>
    </row>
    <row r="8" spans="1:11" ht="19.5" customHeight="1">
      <c r="A8" s="266"/>
      <c r="B8" s="100" t="s">
        <v>125</v>
      </c>
      <c r="C8" s="615" t="s">
        <v>5</v>
      </c>
      <c r="D8" s="616"/>
      <c r="E8" s="616"/>
      <c r="F8" s="616"/>
      <c r="G8" s="616"/>
      <c r="H8" s="616"/>
      <c r="I8" s="616"/>
      <c r="J8" s="616"/>
      <c r="K8" s="617"/>
    </row>
    <row r="9" spans="1:11" ht="19.5" customHeight="1">
      <c r="A9" s="266"/>
      <c r="B9" s="100" t="s">
        <v>126</v>
      </c>
      <c r="C9" s="618" t="s">
        <v>15</v>
      </c>
      <c r="D9" s="619"/>
      <c r="E9" s="619"/>
      <c r="F9" s="619"/>
      <c r="G9" s="619"/>
      <c r="H9" s="619"/>
      <c r="I9" s="619"/>
      <c r="J9" s="619"/>
      <c r="K9" s="620"/>
    </row>
    <row r="10" spans="1:11" ht="19.5" customHeight="1">
      <c r="A10" s="266"/>
      <c r="B10" s="100" t="s">
        <v>150</v>
      </c>
      <c r="C10" s="618" t="s">
        <v>308</v>
      </c>
      <c r="D10" s="619"/>
      <c r="E10" s="619"/>
      <c r="F10" s="619"/>
      <c r="G10" s="619"/>
      <c r="H10" s="619"/>
      <c r="I10" s="619"/>
      <c r="J10" s="619"/>
      <c r="K10" s="620"/>
    </row>
    <row r="11" spans="1:11" ht="19.5" customHeight="1">
      <c r="A11" s="266"/>
      <c r="B11" s="100" t="s">
        <v>127</v>
      </c>
      <c r="C11" s="618" t="s">
        <v>181</v>
      </c>
      <c r="D11" s="619"/>
      <c r="E11" s="619"/>
      <c r="F11" s="619"/>
      <c r="G11" s="619"/>
      <c r="H11" s="619"/>
      <c r="I11" s="619"/>
      <c r="J11" s="619"/>
      <c r="K11" s="620"/>
    </row>
    <row r="12" spans="1:11" ht="19.5" customHeight="1">
      <c r="A12" s="266"/>
      <c r="B12" s="100" t="s">
        <v>165</v>
      </c>
      <c r="C12" s="621">
        <f>C14+C15+C16</f>
        <v>31210</v>
      </c>
      <c r="D12" s="622"/>
      <c r="E12" s="622"/>
      <c r="F12" s="622"/>
      <c r="G12" s="622"/>
      <c r="H12" s="622"/>
      <c r="I12" s="622"/>
      <c r="J12" s="622"/>
      <c r="K12" s="623"/>
    </row>
    <row r="13" spans="1:11" ht="19.5" customHeight="1">
      <c r="A13" s="266"/>
      <c r="B13" s="100" t="s">
        <v>298</v>
      </c>
      <c r="C13" s="621">
        <v>0</v>
      </c>
      <c r="D13" s="622"/>
      <c r="E13" s="622"/>
      <c r="F13" s="622"/>
      <c r="G13" s="622"/>
      <c r="H13" s="622"/>
      <c r="I13" s="622"/>
      <c r="J13" s="622"/>
      <c r="K13" s="623"/>
    </row>
    <row r="14" spans="1:11" ht="19.5" customHeight="1">
      <c r="A14" s="266"/>
      <c r="B14" s="100" t="s">
        <v>178</v>
      </c>
      <c r="C14" s="621">
        <v>9742</v>
      </c>
      <c r="D14" s="622"/>
      <c r="E14" s="622"/>
      <c r="F14" s="622"/>
      <c r="G14" s="622"/>
      <c r="H14" s="622"/>
      <c r="I14" s="622"/>
      <c r="J14" s="622"/>
      <c r="K14" s="623"/>
    </row>
    <row r="15" spans="1:11" ht="19.5" customHeight="1">
      <c r="A15" s="266"/>
      <c r="B15" s="100" t="s">
        <v>288</v>
      </c>
      <c r="C15" s="621">
        <v>10265</v>
      </c>
      <c r="D15" s="622"/>
      <c r="E15" s="622"/>
      <c r="F15" s="622"/>
      <c r="G15" s="622"/>
      <c r="H15" s="622"/>
      <c r="I15" s="622"/>
      <c r="J15" s="622"/>
      <c r="K15" s="623"/>
    </row>
    <row r="16" spans="1:11" ht="19.5" customHeight="1" thickBot="1">
      <c r="A16" s="267"/>
      <c r="B16" s="101" t="s">
        <v>301</v>
      </c>
      <c r="C16" s="621">
        <v>11203</v>
      </c>
      <c r="D16" s="622"/>
      <c r="E16" s="622"/>
      <c r="F16" s="622"/>
      <c r="G16" s="622"/>
      <c r="H16" s="622"/>
      <c r="I16" s="622"/>
      <c r="J16" s="622"/>
      <c r="K16" s="623"/>
    </row>
    <row r="17" spans="1:11" ht="19.5" customHeight="1" thickBot="1">
      <c r="A17" s="624" t="s">
        <v>128</v>
      </c>
      <c r="B17" s="625"/>
      <c r="C17" s="625"/>
      <c r="D17" s="625"/>
      <c r="E17" s="625"/>
      <c r="F17" s="625"/>
      <c r="G17" s="625"/>
      <c r="H17" s="625"/>
      <c r="I17" s="625"/>
      <c r="J17" s="625"/>
      <c r="K17" s="626"/>
    </row>
    <row r="18" spans="1:11" ht="19.5" customHeight="1">
      <c r="A18" s="627" t="s">
        <v>152</v>
      </c>
      <c r="B18" s="628"/>
      <c r="C18" s="628"/>
      <c r="D18" s="628"/>
      <c r="E18" s="628"/>
      <c r="F18" s="628"/>
      <c r="G18" s="628"/>
      <c r="H18" s="628"/>
      <c r="I18" s="628"/>
      <c r="J18" s="628"/>
      <c r="K18" s="629"/>
    </row>
    <row r="19" spans="1:11" ht="19.5" customHeight="1" thickBot="1">
      <c r="A19" s="630" t="s">
        <v>77</v>
      </c>
      <c r="B19" s="631"/>
      <c r="C19" s="632"/>
      <c r="D19" s="632"/>
      <c r="E19" s="632"/>
      <c r="F19" s="632"/>
      <c r="G19" s="632"/>
      <c r="H19" s="632"/>
      <c r="I19" s="632"/>
      <c r="J19" s="632"/>
      <c r="K19" s="633"/>
    </row>
    <row r="20" spans="1:11" ht="19.5" customHeight="1" thickBot="1">
      <c r="A20" s="634" t="s">
        <v>78</v>
      </c>
      <c r="B20" s="635"/>
      <c r="C20" s="636" t="s">
        <v>179</v>
      </c>
      <c r="D20" s="637"/>
      <c r="E20" s="638"/>
      <c r="F20" s="636" t="s">
        <v>291</v>
      </c>
      <c r="G20" s="637"/>
      <c r="H20" s="638"/>
      <c r="I20" s="636" t="s">
        <v>316</v>
      </c>
      <c r="J20" s="637"/>
      <c r="K20" s="638"/>
    </row>
    <row r="21" spans="1:11" ht="27" customHeight="1">
      <c r="A21" s="639" t="s">
        <v>153</v>
      </c>
      <c r="B21" s="641" t="s">
        <v>154</v>
      </c>
      <c r="C21" s="643" t="s">
        <v>53</v>
      </c>
      <c r="D21" s="644"/>
      <c r="E21" s="645" t="s">
        <v>54</v>
      </c>
      <c r="F21" s="643" t="s">
        <v>53</v>
      </c>
      <c r="G21" s="644"/>
      <c r="H21" s="645" t="s">
        <v>54</v>
      </c>
      <c r="I21" s="643" t="s">
        <v>53</v>
      </c>
      <c r="J21" s="644"/>
      <c r="K21" s="645" t="s">
        <v>54</v>
      </c>
    </row>
    <row r="22" spans="1:11" ht="19.5" customHeight="1" thickBot="1">
      <c r="A22" s="640"/>
      <c r="B22" s="642"/>
      <c r="C22" s="127" t="s">
        <v>55</v>
      </c>
      <c r="D22" s="128" t="s">
        <v>56</v>
      </c>
      <c r="E22" s="646"/>
      <c r="F22" s="127" t="s">
        <v>55</v>
      </c>
      <c r="G22" s="128" t="s">
        <v>56</v>
      </c>
      <c r="H22" s="646"/>
      <c r="I22" s="127" t="s">
        <v>55</v>
      </c>
      <c r="J22" s="128" t="s">
        <v>56</v>
      </c>
      <c r="K22" s="646"/>
    </row>
    <row r="23" spans="1:11" ht="19.5" customHeight="1">
      <c r="A23" s="647" t="s">
        <v>182</v>
      </c>
      <c r="B23" s="111" t="s">
        <v>30</v>
      </c>
      <c r="C23" s="269">
        <v>300</v>
      </c>
      <c r="D23" s="368" t="s">
        <v>168</v>
      </c>
      <c r="E23" s="268">
        <v>45</v>
      </c>
      <c r="F23" s="269">
        <v>320</v>
      </c>
      <c r="G23" s="368" t="s">
        <v>168</v>
      </c>
      <c r="H23" s="268">
        <v>50</v>
      </c>
      <c r="I23" s="269">
        <v>340</v>
      </c>
      <c r="J23" s="368" t="s">
        <v>168</v>
      </c>
      <c r="K23" s="268">
        <v>50</v>
      </c>
    </row>
    <row r="24" spans="1:11" ht="19.5" customHeight="1">
      <c r="A24" s="648"/>
      <c r="B24" s="115" t="s">
        <v>31</v>
      </c>
      <c r="C24" s="369">
        <v>200</v>
      </c>
      <c r="D24" s="270" t="s">
        <v>168</v>
      </c>
      <c r="E24" s="370">
        <v>90</v>
      </c>
      <c r="F24" s="369">
        <v>210</v>
      </c>
      <c r="G24" s="270" t="s">
        <v>168</v>
      </c>
      <c r="H24" s="370">
        <v>100</v>
      </c>
      <c r="I24" s="369">
        <v>220</v>
      </c>
      <c r="J24" s="270" t="s">
        <v>168</v>
      </c>
      <c r="K24" s="370">
        <v>100</v>
      </c>
    </row>
    <row r="25" spans="1:11" ht="19.5" customHeight="1">
      <c r="A25" s="648"/>
      <c r="B25" s="112" t="s">
        <v>32</v>
      </c>
      <c r="C25" s="369">
        <v>150</v>
      </c>
      <c r="D25" s="270" t="s">
        <v>168</v>
      </c>
      <c r="E25" s="370">
        <v>25</v>
      </c>
      <c r="F25" s="369">
        <v>160</v>
      </c>
      <c r="G25" s="270" t="s">
        <v>168</v>
      </c>
      <c r="H25" s="370">
        <v>25</v>
      </c>
      <c r="I25" s="369">
        <v>170</v>
      </c>
      <c r="J25" s="270" t="s">
        <v>168</v>
      </c>
      <c r="K25" s="370">
        <v>25</v>
      </c>
    </row>
    <row r="26" spans="1:11" ht="19.5" customHeight="1">
      <c r="A26" s="648"/>
      <c r="B26" s="112" t="s">
        <v>229</v>
      </c>
      <c r="C26" s="369">
        <v>1</v>
      </c>
      <c r="D26" s="270" t="s">
        <v>40</v>
      </c>
      <c r="E26" s="370">
        <v>380</v>
      </c>
      <c r="F26" s="369">
        <v>1</v>
      </c>
      <c r="G26" s="270" t="s">
        <v>40</v>
      </c>
      <c r="H26" s="370">
        <v>400</v>
      </c>
      <c r="I26" s="369">
        <v>1</v>
      </c>
      <c r="J26" s="270" t="s">
        <v>40</v>
      </c>
      <c r="K26" s="370">
        <v>450</v>
      </c>
    </row>
    <row r="27" spans="1:11" ht="19.5" customHeight="1">
      <c r="A27" s="648"/>
      <c r="B27" s="112" t="s">
        <v>33</v>
      </c>
      <c r="C27" s="369">
        <v>150</v>
      </c>
      <c r="D27" s="270" t="s">
        <v>168</v>
      </c>
      <c r="E27" s="370">
        <v>50</v>
      </c>
      <c r="F27" s="369">
        <v>160</v>
      </c>
      <c r="G27" s="270" t="s">
        <v>168</v>
      </c>
      <c r="H27" s="370">
        <v>60</v>
      </c>
      <c r="I27" s="369">
        <v>170</v>
      </c>
      <c r="J27" s="270" t="s">
        <v>168</v>
      </c>
      <c r="K27" s="370">
        <v>60</v>
      </c>
    </row>
    <row r="28" spans="1:11" ht="19.5" customHeight="1">
      <c r="A28" s="648"/>
      <c r="B28" s="112" t="s">
        <v>34</v>
      </c>
      <c r="C28" s="369">
        <v>20</v>
      </c>
      <c r="D28" s="270" t="s">
        <v>168</v>
      </c>
      <c r="E28" s="370">
        <v>6</v>
      </c>
      <c r="F28" s="369">
        <v>20</v>
      </c>
      <c r="G28" s="270" t="s">
        <v>168</v>
      </c>
      <c r="H28" s="370">
        <v>10</v>
      </c>
      <c r="I28" s="369">
        <v>20</v>
      </c>
      <c r="J28" s="270" t="s">
        <v>168</v>
      </c>
      <c r="K28" s="370">
        <v>10</v>
      </c>
    </row>
    <row r="29" spans="1:11" ht="19.5" customHeight="1" thickBot="1">
      <c r="A29" s="648"/>
      <c r="B29" s="112" t="s">
        <v>230</v>
      </c>
      <c r="C29" s="369">
        <v>1</v>
      </c>
      <c r="D29" s="270" t="s">
        <v>40</v>
      </c>
      <c r="E29" s="370">
        <v>50</v>
      </c>
      <c r="F29" s="369">
        <v>1</v>
      </c>
      <c r="G29" s="270" t="s">
        <v>40</v>
      </c>
      <c r="H29" s="370">
        <v>50</v>
      </c>
      <c r="I29" s="369">
        <v>1</v>
      </c>
      <c r="J29" s="270" t="s">
        <v>40</v>
      </c>
      <c r="K29" s="370">
        <v>55</v>
      </c>
    </row>
    <row r="30" spans="1:11" ht="19.5" customHeight="1" thickBot="1">
      <c r="A30" s="649"/>
      <c r="B30" s="88" t="s">
        <v>161</v>
      </c>
      <c r="C30" s="371">
        <f>SUM(C23:C29)</f>
        <v>822</v>
      </c>
      <c r="D30" s="372"/>
      <c r="E30" s="373">
        <f>SUM(E23:E29)</f>
        <v>646</v>
      </c>
      <c r="F30" s="371">
        <f>SUM(F23:F29)</f>
        <v>872</v>
      </c>
      <c r="G30" s="372"/>
      <c r="H30" s="373">
        <f>SUM(H23:H29)</f>
        <v>695</v>
      </c>
      <c r="I30" s="371">
        <f>SUM(I23:I29)</f>
        <v>922</v>
      </c>
      <c r="J30" s="372"/>
      <c r="K30" s="373">
        <f>SUM(K23:K29)</f>
        <v>750</v>
      </c>
    </row>
    <row r="31" spans="1:11" ht="19.5" customHeight="1">
      <c r="A31" s="25"/>
      <c r="B31" s="26"/>
      <c r="C31" s="27"/>
      <c r="D31" s="27"/>
      <c r="E31" s="27"/>
      <c r="F31" s="27"/>
      <c r="G31" s="27"/>
      <c r="H31" s="27"/>
      <c r="I31" s="27"/>
      <c r="J31" s="27"/>
      <c r="K31" s="28"/>
    </row>
    <row r="32" spans="1:11" ht="19.5" customHeight="1" hidden="1">
      <c r="A32" s="647" t="s">
        <v>183</v>
      </c>
      <c r="B32" s="111"/>
      <c r="C32" s="104"/>
      <c r="D32" s="102"/>
      <c r="E32" s="103"/>
      <c r="F32" s="104"/>
      <c r="G32" s="102"/>
      <c r="H32" s="103"/>
      <c r="I32" s="104"/>
      <c r="J32" s="102"/>
      <c r="K32" s="103"/>
    </row>
    <row r="33" spans="1:11" ht="19.5" customHeight="1" hidden="1">
      <c r="A33" s="648"/>
      <c r="B33" s="115"/>
      <c r="C33" s="107"/>
      <c r="D33" s="105"/>
      <c r="E33" s="106"/>
      <c r="F33" s="107"/>
      <c r="G33" s="105"/>
      <c r="H33" s="106"/>
      <c r="I33" s="107"/>
      <c r="J33" s="105"/>
      <c r="K33" s="106"/>
    </row>
    <row r="34" spans="1:11" ht="19.5" customHeight="1" hidden="1">
      <c r="A34" s="648"/>
      <c r="B34" s="112"/>
      <c r="C34" s="107"/>
      <c r="D34" s="105"/>
      <c r="E34" s="106"/>
      <c r="F34" s="107"/>
      <c r="G34" s="105"/>
      <c r="H34" s="106"/>
      <c r="I34" s="107"/>
      <c r="J34" s="105"/>
      <c r="K34" s="106"/>
    </row>
    <row r="35" spans="1:11" ht="19.5" customHeight="1" hidden="1">
      <c r="A35" s="648"/>
      <c r="B35" s="112"/>
      <c r="C35" s="107"/>
      <c r="D35" s="105"/>
      <c r="E35" s="106"/>
      <c r="F35" s="107"/>
      <c r="G35" s="105"/>
      <c r="H35" s="106"/>
      <c r="I35" s="107"/>
      <c r="J35" s="105"/>
      <c r="K35" s="106"/>
    </row>
    <row r="36" spans="1:11" ht="19.5" customHeight="1" hidden="1" thickBot="1">
      <c r="A36" s="648"/>
      <c r="B36" s="113"/>
      <c r="C36" s="108"/>
      <c r="D36" s="109"/>
      <c r="E36" s="110"/>
      <c r="F36" s="107"/>
      <c r="G36" s="105"/>
      <c r="H36" s="106"/>
      <c r="I36" s="107"/>
      <c r="J36" s="105"/>
      <c r="K36" s="106"/>
    </row>
    <row r="37" spans="1:11" ht="19.5" customHeight="1" hidden="1" thickBot="1">
      <c r="A37" s="649"/>
      <c r="B37" s="88" t="s">
        <v>161</v>
      </c>
      <c r="C37" s="116">
        <f>SUM(C32:C36)</f>
        <v>0</v>
      </c>
      <c r="D37" s="117"/>
      <c r="E37" s="126">
        <f>SUM(E32:E36)</f>
        <v>0</v>
      </c>
      <c r="F37" s="116">
        <f>SUM(F32:F36)</f>
        <v>0</v>
      </c>
      <c r="G37" s="117"/>
      <c r="H37" s="126">
        <f>SUM(H32:H36)</f>
        <v>0</v>
      </c>
      <c r="I37" s="116">
        <f>SUM(I32:I36)</f>
        <v>0</v>
      </c>
      <c r="J37" s="117"/>
      <c r="K37" s="126">
        <f>SUM(K32:K36)</f>
        <v>0</v>
      </c>
    </row>
    <row r="38" spans="1:11" ht="19.5" customHeight="1" thickBot="1">
      <c r="A38" s="25"/>
      <c r="B38" s="26"/>
      <c r="C38" s="27"/>
      <c r="D38" s="27"/>
      <c r="E38" s="27"/>
      <c r="F38" s="27"/>
      <c r="G38" s="27"/>
      <c r="H38" s="27"/>
      <c r="I38" s="27"/>
      <c r="J38" s="27"/>
      <c r="K38" s="28"/>
    </row>
    <row r="39" spans="1:11" ht="19.5" customHeight="1">
      <c r="A39" s="647" t="s">
        <v>184</v>
      </c>
      <c r="B39" s="111" t="s">
        <v>231</v>
      </c>
      <c r="C39" s="269">
        <v>1</v>
      </c>
      <c r="D39" s="368" t="s">
        <v>40</v>
      </c>
      <c r="E39" s="268">
        <v>180</v>
      </c>
      <c r="F39" s="269">
        <v>1</v>
      </c>
      <c r="G39" s="368" t="s">
        <v>40</v>
      </c>
      <c r="H39" s="268">
        <v>180</v>
      </c>
      <c r="I39" s="269">
        <v>1</v>
      </c>
      <c r="J39" s="368" t="s">
        <v>40</v>
      </c>
      <c r="K39" s="268">
        <v>200</v>
      </c>
    </row>
    <row r="40" spans="1:11" ht="19.5" customHeight="1">
      <c r="A40" s="648"/>
      <c r="B40" s="112" t="s">
        <v>232</v>
      </c>
      <c r="C40" s="369">
        <v>2000</v>
      </c>
      <c r="D40" s="270" t="s">
        <v>168</v>
      </c>
      <c r="E40" s="370">
        <v>420</v>
      </c>
      <c r="F40" s="369">
        <v>2000</v>
      </c>
      <c r="G40" s="270" t="s">
        <v>168</v>
      </c>
      <c r="H40" s="370">
        <v>450</v>
      </c>
      <c r="I40" s="369">
        <v>2000</v>
      </c>
      <c r="J40" s="270" t="s">
        <v>168</v>
      </c>
      <c r="K40" s="370">
        <v>480</v>
      </c>
    </row>
    <row r="41" spans="1:11" ht="19.5" customHeight="1">
      <c r="A41" s="648"/>
      <c r="B41" s="112" t="s">
        <v>233</v>
      </c>
      <c r="C41" s="369">
        <v>1</v>
      </c>
      <c r="D41" s="270" t="s">
        <v>40</v>
      </c>
      <c r="E41" s="370">
        <v>60</v>
      </c>
      <c r="F41" s="369">
        <v>1</v>
      </c>
      <c r="G41" s="270" t="s">
        <v>40</v>
      </c>
      <c r="H41" s="370">
        <v>60</v>
      </c>
      <c r="I41" s="369">
        <v>1</v>
      </c>
      <c r="J41" s="270" t="s">
        <v>40</v>
      </c>
      <c r="K41" s="370">
        <v>70</v>
      </c>
    </row>
    <row r="42" spans="1:11" ht="19.5" customHeight="1">
      <c r="A42" s="648"/>
      <c r="B42" s="112" t="s">
        <v>234</v>
      </c>
      <c r="C42" s="369">
        <v>300</v>
      </c>
      <c r="D42" s="270" t="s">
        <v>168</v>
      </c>
      <c r="E42" s="370">
        <v>40</v>
      </c>
      <c r="F42" s="369">
        <v>300</v>
      </c>
      <c r="G42" s="270" t="s">
        <v>168</v>
      </c>
      <c r="H42" s="370">
        <v>40</v>
      </c>
      <c r="I42" s="369">
        <v>300</v>
      </c>
      <c r="J42" s="270" t="s">
        <v>168</v>
      </c>
      <c r="K42" s="370">
        <v>40</v>
      </c>
    </row>
    <row r="43" spans="1:11" ht="19.5" customHeight="1" thickBot="1">
      <c r="A43" s="648"/>
      <c r="B43" s="113" t="s">
        <v>235</v>
      </c>
      <c r="C43" s="374">
        <v>20</v>
      </c>
      <c r="D43" s="375" t="s">
        <v>168</v>
      </c>
      <c r="E43" s="376">
        <v>10</v>
      </c>
      <c r="F43" s="369">
        <v>20</v>
      </c>
      <c r="G43" s="270" t="s">
        <v>168</v>
      </c>
      <c r="H43" s="370">
        <v>10</v>
      </c>
      <c r="I43" s="369">
        <v>20</v>
      </c>
      <c r="J43" s="270" t="s">
        <v>168</v>
      </c>
      <c r="K43" s="370">
        <v>15</v>
      </c>
    </row>
    <row r="44" spans="1:11" ht="19.5" customHeight="1" thickBot="1">
      <c r="A44" s="649"/>
      <c r="B44" s="88" t="s">
        <v>161</v>
      </c>
      <c r="C44" s="371">
        <f>SUM(C39:C43)</f>
        <v>2322</v>
      </c>
      <c r="D44" s="372"/>
      <c r="E44" s="373">
        <f>SUM(E39:E43)</f>
        <v>710</v>
      </c>
      <c r="F44" s="371">
        <f>SUM(F39:F43)</f>
        <v>2322</v>
      </c>
      <c r="G44" s="372"/>
      <c r="H44" s="373">
        <f>SUM(H39:H43)</f>
        <v>740</v>
      </c>
      <c r="I44" s="371">
        <f>SUM(I39:I43)</f>
        <v>2322</v>
      </c>
      <c r="J44" s="372"/>
      <c r="K44" s="373">
        <f>SUM(K39:K43)</f>
        <v>805</v>
      </c>
    </row>
    <row r="45" spans="1:11" ht="19.5" customHeight="1" thickBot="1">
      <c r="A45" s="25"/>
      <c r="B45" s="26"/>
      <c r="C45" s="27"/>
      <c r="D45" s="27"/>
      <c r="E45" s="27"/>
      <c r="F45" s="27"/>
      <c r="G45" s="27"/>
      <c r="H45" s="27"/>
      <c r="I45" s="27"/>
      <c r="J45" s="27"/>
      <c r="K45" s="28"/>
    </row>
    <row r="46" spans="1:11" ht="19.5" customHeight="1" hidden="1">
      <c r="A46" s="647" t="s">
        <v>185</v>
      </c>
      <c r="B46" s="111"/>
      <c r="C46" s="104"/>
      <c r="D46" s="102"/>
      <c r="E46" s="103"/>
      <c r="F46" s="104"/>
      <c r="G46" s="102"/>
      <c r="H46" s="103"/>
      <c r="I46" s="104"/>
      <c r="J46" s="102"/>
      <c r="K46" s="103"/>
    </row>
    <row r="47" spans="1:11" ht="19.5" customHeight="1" hidden="1">
      <c r="A47" s="648"/>
      <c r="B47" s="115"/>
      <c r="C47" s="107"/>
      <c r="D47" s="105"/>
      <c r="E47" s="106"/>
      <c r="F47" s="107"/>
      <c r="G47" s="105"/>
      <c r="H47" s="106"/>
      <c r="I47" s="107"/>
      <c r="J47" s="105"/>
      <c r="K47" s="106"/>
    </row>
    <row r="48" spans="1:11" ht="19.5" customHeight="1" hidden="1">
      <c r="A48" s="648"/>
      <c r="B48" s="112"/>
      <c r="C48" s="107"/>
      <c r="D48" s="105"/>
      <c r="E48" s="106"/>
      <c r="F48" s="107"/>
      <c r="G48" s="105"/>
      <c r="H48" s="106"/>
      <c r="I48" s="107"/>
      <c r="J48" s="105"/>
      <c r="K48" s="106"/>
    </row>
    <row r="49" spans="1:11" ht="19.5" customHeight="1" hidden="1">
      <c r="A49" s="648"/>
      <c r="B49" s="112"/>
      <c r="C49" s="107"/>
      <c r="D49" s="105"/>
      <c r="E49" s="106"/>
      <c r="F49" s="107"/>
      <c r="G49" s="105"/>
      <c r="H49" s="106"/>
      <c r="I49" s="107"/>
      <c r="J49" s="105"/>
      <c r="K49" s="106"/>
    </row>
    <row r="50" spans="1:11" ht="19.5" customHeight="1" hidden="1" thickBot="1">
      <c r="A50" s="648"/>
      <c r="B50" s="113"/>
      <c r="C50" s="108"/>
      <c r="D50" s="109"/>
      <c r="E50" s="110"/>
      <c r="F50" s="107"/>
      <c r="G50" s="105"/>
      <c r="H50" s="106"/>
      <c r="I50" s="107"/>
      <c r="J50" s="105"/>
      <c r="K50" s="106"/>
    </row>
    <row r="51" spans="1:11" ht="19.5" customHeight="1" hidden="1" thickBot="1">
      <c r="A51" s="649"/>
      <c r="B51" s="88" t="s">
        <v>161</v>
      </c>
      <c r="C51" s="116">
        <f>SUM(C46:C50)</f>
        <v>0</v>
      </c>
      <c r="D51" s="117"/>
      <c r="E51" s="126">
        <f>SUM(E46:E50)</f>
        <v>0</v>
      </c>
      <c r="F51" s="116">
        <f>SUM(F46:F50)</f>
        <v>0</v>
      </c>
      <c r="G51" s="117"/>
      <c r="H51" s="126">
        <f>SUM(H46:H50)</f>
        <v>0</v>
      </c>
      <c r="I51" s="116">
        <f>SUM(I46:I50)</f>
        <v>0</v>
      </c>
      <c r="J51" s="117"/>
      <c r="K51" s="126">
        <f>SUM(K46:K50)</f>
        <v>0</v>
      </c>
    </row>
    <row r="52" spans="1:11" ht="19.5" customHeight="1" hidden="1" thickBot="1">
      <c r="A52" s="25"/>
      <c r="B52" s="26"/>
      <c r="C52" s="27"/>
      <c r="D52" s="27"/>
      <c r="E52" s="27"/>
      <c r="F52" s="27"/>
      <c r="G52" s="27"/>
      <c r="H52" s="27"/>
      <c r="I52" s="27"/>
      <c r="J52" s="27"/>
      <c r="K52" s="28"/>
    </row>
    <row r="53" spans="1:11" ht="19.5" customHeight="1" hidden="1">
      <c r="A53" s="647" t="s">
        <v>186</v>
      </c>
      <c r="B53" s="111"/>
      <c r="C53" s="104"/>
      <c r="D53" s="102"/>
      <c r="E53" s="103"/>
      <c r="F53" s="104"/>
      <c r="G53" s="102"/>
      <c r="H53" s="103"/>
      <c r="I53" s="104"/>
      <c r="J53" s="102"/>
      <c r="K53" s="103"/>
    </row>
    <row r="54" spans="1:11" ht="19.5" customHeight="1" hidden="1">
      <c r="A54" s="648"/>
      <c r="B54" s="115"/>
      <c r="C54" s="107"/>
      <c r="D54" s="105"/>
      <c r="E54" s="106"/>
      <c r="F54" s="107"/>
      <c r="G54" s="105"/>
      <c r="H54" s="106"/>
      <c r="I54" s="107"/>
      <c r="J54" s="105"/>
      <c r="K54" s="106"/>
    </row>
    <row r="55" spans="1:11" ht="19.5" customHeight="1" hidden="1">
      <c r="A55" s="648"/>
      <c r="B55" s="115"/>
      <c r="C55" s="107"/>
      <c r="D55" s="105"/>
      <c r="E55" s="106"/>
      <c r="F55" s="107"/>
      <c r="G55" s="105"/>
      <c r="H55" s="106"/>
      <c r="I55" s="107"/>
      <c r="J55" s="105"/>
      <c r="K55" s="106"/>
    </row>
    <row r="56" spans="1:11" ht="19.5" customHeight="1" hidden="1">
      <c r="A56" s="648"/>
      <c r="B56" s="112"/>
      <c r="C56" s="107"/>
      <c r="D56" s="105"/>
      <c r="E56" s="106"/>
      <c r="F56" s="107"/>
      <c r="G56" s="105"/>
      <c r="H56" s="106"/>
      <c r="I56" s="107"/>
      <c r="J56" s="105"/>
      <c r="K56" s="106"/>
    </row>
    <row r="57" spans="1:11" ht="19.5" customHeight="1" hidden="1">
      <c r="A57" s="648"/>
      <c r="B57" s="112"/>
      <c r="C57" s="107"/>
      <c r="D57" s="105"/>
      <c r="E57" s="106"/>
      <c r="F57" s="107"/>
      <c r="G57" s="105"/>
      <c r="H57" s="106"/>
      <c r="I57" s="107"/>
      <c r="J57" s="105"/>
      <c r="K57" s="106"/>
    </row>
    <row r="58" spans="1:11" ht="19.5" customHeight="1" hidden="1" thickBot="1">
      <c r="A58" s="648"/>
      <c r="B58" s="113"/>
      <c r="C58" s="108"/>
      <c r="D58" s="109"/>
      <c r="E58" s="110"/>
      <c r="F58" s="107"/>
      <c r="G58" s="105"/>
      <c r="H58" s="106"/>
      <c r="I58" s="107"/>
      <c r="J58" s="105"/>
      <c r="K58" s="106"/>
    </row>
    <row r="59" spans="1:11" ht="19.5" customHeight="1" hidden="1" thickBot="1">
      <c r="A59" s="649"/>
      <c r="B59" s="88" t="s">
        <v>161</v>
      </c>
      <c r="C59" s="116">
        <f>SUM(C53:C58)</f>
        <v>0</v>
      </c>
      <c r="D59" s="117"/>
      <c r="E59" s="126">
        <f>SUM(E53:E58)</f>
        <v>0</v>
      </c>
      <c r="F59" s="116">
        <f>SUM(F53:F58)</f>
        <v>0</v>
      </c>
      <c r="G59" s="117"/>
      <c r="H59" s="126">
        <f>SUM(H53:H58)</f>
        <v>0</v>
      </c>
      <c r="I59" s="116">
        <f>SUM(I53:I58)</f>
        <v>0</v>
      </c>
      <c r="J59" s="117"/>
      <c r="K59" s="126">
        <f>SUM(K53:K58)</f>
        <v>0</v>
      </c>
    </row>
    <row r="60" spans="1:11" ht="19.5" customHeight="1" hidden="1" thickBot="1">
      <c r="A60" s="25"/>
      <c r="B60" s="26"/>
      <c r="C60" s="27"/>
      <c r="D60" s="27"/>
      <c r="E60" s="27"/>
      <c r="F60" s="27"/>
      <c r="G60" s="27"/>
      <c r="H60" s="27"/>
      <c r="I60" s="27"/>
      <c r="J60" s="27"/>
      <c r="K60" s="28"/>
    </row>
    <row r="61" spans="1:11" ht="19.5" customHeight="1" hidden="1">
      <c r="A61" s="647" t="s">
        <v>187</v>
      </c>
      <c r="B61" s="111"/>
      <c r="C61" s="104"/>
      <c r="D61" s="102"/>
      <c r="E61" s="103"/>
      <c r="F61" s="104"/>
      <c r="G61" s="102"/>
      <c r="H61" s="103"/>
      <c r="I61" s="104"/>
      <c r="J61" s="102"/>
      <c r="K61" s="103"/>
    </row>
    <row r="62" spans="1:11" ht="19.5" customHeight="1" hidden="1">
      <c r="A62" s="648"/>
      <c r="B62" s="115"/>
      <c r="C62" s="107"/>
      <c r="D62" s="105"/>
      <c r="E62" s="106"/>
      <c r="F62" s="107"/>
      <c r="G62" s="105"/>
      <c r="H62" s="106"/>
      <c r="I62" s="107"/>
      <c r="J62" s="105"/>
      <c r="K62" s="106"/>
    </row>
    <row r="63" spans="1:11" ht="19.5" customHeight="1" hidden="1">
      <c r="A63" s="648"/>
      <c r="B63" s="115"/>
      <c r="C63" s="107"/>
      <c r="D63" s="105"/>
      <c r="E63" s="106"/>
      <c r="F63" s="107"/>
      <c r="G63" s="105"/>
      <c r="H63" s="106"/>
      <c r="I63" s="107"/>
      <c r="J63" s="105"/>
      <c r="K63" s="106"/>
    </row>
    <row r="64" spans="1:11" ht="19.5" customHeight="1" hidden="1">
      <c r="A64" s="648"/>
      <c r="B64" s="112"/>
      <c r="C64" s="107"/>
      <c r="D64" s="105"/>
      <c r="E64" s="106"/>
      <c r="F64" s="107"/>
      <c r="G64" s="105"/>
      <c r="H64" s="106"/>
      <c r="I64" s="107"/>
      <c r="J64" s="105"/>
      <c r="K64" s="106"/>
    </row>
    <row r="65" spans="1:11" ht="19.5" customHeight="1" hidden="1">
      <c r="A65" s="648"/>
      <c r="B65" s="112"/>
      <c r="C65" s="107"/>
      <c r="D65" s="105"/>
      <c r="E65" s="106"/>
      <c r="F65" s="107"/>
      <c r="G65" s="105"/>
      <c r="H65" s="106"/>
      <c r="I65" s="107"/>
      <c r="J65" s="105"/>
      <c r="K65" s="106"/>
    </row>
    <row r="66" spans="1:11" ht="19.5" customHeight="1" hidden="1" thickBot="1">
      <c r="A66" s="648"/>
      <c r="B66" s="113"/>
      <c r="C66" s="108"/>
      <c r="D66" s="109"/>
      <c r="E66" s="110"/>
      <c r="F66" s="107"/>
      <c r="G66" s="105"/>
      <c r="H66" s="106"/>
      <c r="I66" s="107"/>
      <c r="J66" s="105"/>
      <c r="K66" s="106"/>
    </row>
    <row r="67" spans="1:11" ht="19.5" customHeight="1" hidden="1" thickBot="1">
      <c r="A67" s="649"/>
      <c r="B67" s="88" t="s">
        <v>161</v>
      </c>
      <c r="C67" s="116">
        <f>SUM(C61:C66)</f>
        <v>0</v>
      </c>
      <c r="D67" s="117"/>
      <c r="E67" s="126">
        <f>SUM(E61:E66)</f>
        <v>0</v>
      </c>
      <c r="F67" s="116">
        <f>SUM(F61:F66)</f>
        <v>0</v>
      </c>
      <c r="G67" s="117"/>
      <c r="H67" s="126">
        <f>SUM(H61:H66)</f>
        <v>0</v>
      </c>
      <c r="I67" s="116">
        <f>SUM(I61:I66)</f>
        <v>0</v>
      </c>
      <c r="J67" s="117"/>
      <c r="K67" s="126">
        <f>SUM(K61:K66)</f>
        <v>0</v>
      </c>
    </row>
    <row r="68" spans="1:11" ht="19.5" customHeight="1" thickBot="1">
      <c r="A68" s="650" t="s">
        <v>79</v>
      </c>
      <c r="B68" s="651"/>
      <c r="C68" s="120">
        <f>C30+C37+C44+C51+C59+C67</f>
        <v>3144</v>
      </c>
      <c r="D68" s="121"/>
      <c r="E68" s="122">
        <f>E30+E37+E44+E51+E59+E67</f>
        <v>1356</v>
      </c>
      <c r="F68" s="120">
        <f>F30+F37+F44+F51+F59+F67</f>
        <v>3194</v>
      </c>
      <c r="G68" s="121"/>
      <c r="H68" s="122">
        <f>H30+H37+H44+H51+H59+H67</f>
        <v>1435</v>
      </c>
      <c r="I68" s="120">
        <f>I30+I37+I44+I51+I59+I67</f>
        <v>3244</v>
      </c>
      <c r="J68" s="121"/>
      <c r="K68" s="123">
        <f>K30+K37+K44+K51+K59+K67</f>
        <v>1555</v>
      </c>
    </row>
    <row r="69" spans="1:11" ht="19.5" customHeight="1" thickBot="1">
      <c r="A69" s="25"/>
      <c r="B69" s="26"/>
      <c r="C69" s="27"/>
      <c r="D69" s="27"/>
      <c r="E69" s="27"/>
      <c r="F69" s="27"/>
      <c r="G69" s="27"/>
      <c r="H69" s="27"/>
      <c r="I69" s="27"/>
      <c r="J69" s="27"/>
      <c r="K69" s="28"/>
    </row>
    <row r="70" spans="1:11" ht="19.5" customHeight="1" thickBot="1">
      <c r="A70" s="652" t="s">
        <v>155</v>
      </c>
      <c r="B70" s="653"/>
      <c r="C70" s="654"/>
      <c r="D70" s="654"/>
      <c r="E70" s="654"/>
      <c r="F70" s="654"/>
      <c r="G70" s="654"/>
      <c r="H70" s="654"/>
      <c r="I70" s="654"/>
      <c r="J70" s="654"/>
      <c r="K70" s="655"/>
    </row>
    <row r="71" spans="1:11" ht="19.5" customHeight="1">
      <c r="A71" s="647" t="s">
        <v>188</v>
      </c>
      <c r="B71" s="248" t="s">
        <v>236</v>
      </c>
      <c r="C71" s="269">
        <v>5</v>
      </c>
      <c r="D71" s="368" t="s">
        <v>168</v>
      </c>
      <c r="E71" s="268">
        <v>30</v>
      </c>
      <c r="F71" s="269">
        <v>5</v>
      </c>
      <c r="G71" s="368" t="s">
        <v>168</v>
      </c>
      <c r="H71" s="268">
        <v>30</v>
      </c>
      <c r="I71" s="269">
        <v>5</v>
      </c>
      <c r="J71" s="368" t="s">
        <v>168</v>
      </c>
      <c r="K71" s="268">
        <v>30</v>
      </c>
    </row>
    <row r="72" spans="1:11" ht="19.5" customHeight="1">
      <c r="A72" s="648"/>
      <c r="B72" s="249" t="s">
        <v>141</v>
      </c>
      <c r="C72" s="377">
        <v>200</v>
      </c>
      <c r="D72" s="378" t="s">
        <v>168</v>
      </c>
      <c r="E72" s="379">
        <v>42</v>
      </c>
      <c r="F72" s="377">
        <v>200</v>
      </c>
      <c r="G72" s="378" t="s">
        <v>168</v>
      </c>
      <c r="H72" s="379">
        <v>50</v>
      </c>
      <c r="I72" s="377">
        <v>200</v>
      </c>
      <c r="J72" s="378" t="s">
        <v>168</v>
      </c>
      <c r="K72" s="379">
        <v>45</v>
      </c>
    </row>
    <row r="73" spans="1:11" ht="19.5" customHeight="1">
      <c r="A73" s="648"/>
      <c r="B73" s="249" t="s">
        <v>144</v>
      </c>
      <c r="C73" s="369">
        <v>20</v>
      </c>
      <c r="D73" s="270" t="s">
        <v>168</v>
      </c>
      <c r="E73" s="370">
        <v>28</v>
      </c>
      <c r="F73" s="369">
        <v>20</v>
      </c>
      <c r="G73" s="270" t="s">
        <v>168</v>
      </c>
      <c r="H73" s="370">
        <v>30</v>
      </c>
      <c r="I73" s="369">
        <v>20</v>
      </c>
      <c r="J73" s="270" t="s">
        <v>168</v>
      </c>
      <c r="K73" s="370">
        <v>35</v>
      </c>
    </row>
    <row r="74" spans="1:11" ht="19.5" customHeight="1">
      <c r="A74" s="648"/>
      <c r="B74" s="249" t="s">
        <v>28</v>
      </c>
      <c r="C74" s="369">
        <v>10</v>
      </c>
      <c r="D74" s="270" t="s">
        <v>168</v>
      </c>
      <c r="E74" s="370">
        <v>10</v>
      </c>
      <c r="F74" s="369">
        <v>10</v>
      </c>
      <c r="G74" s="270" t="s">
        <v>168</v>
      </c>
      <c r="H74" s="370">
        <v>10</v>
      </c>
      <c r="I74" s="369">
        <v>10</v>
      </c>
      <c r="J74" s="270" t="s">
        <v>168</v>
      </c>
      <c r="K74" s="370">
        <v>10</v>
      </c>
    </row>
    <row r="75" spans="1:11" ht="19.5" customHeight="1">
      <c r="A75" s="648"/>
      <c r="B75" s="249" t="s">
        <v>21</v>
      </c>
      <c r="C75" s="369">
        <v>100</v>
      </c>
      <c r="D75" s="270" t="s">
        <v>168</v>
      </c>
      <c r="E75" s="370">
        <v>5</v>
      </c>
      <c r="F75" s="369">
        <v>100</v>
      </c>
      <c r="G75" s="270" t="s">
        <v>168</v>
      </c>
      <c r="H75" s="370">
        <v>10</v>
      </c>
      <c r="I75" s="369">
        <v>100</v>
      </c>
      <c r="J75" s="270" t="s">
        <v>168</v>
      </c>
      <c r="K75" s="370">
        <v>10</v>
      </c>
    </row>
    <row r="76" spans="1:11" ht="19.5" customHeight="1">
      <c r="A76" s="648"/>
      <c r="B76" s="250" t="s">
        <v>237</v>
      </c>
      <c r="C76" s="369">
        <v>5</v>
      </c>
      <c r="D76" s="270" t="s">
        <v>168</v>
      </c>
      <c r="E76" s="370">
        <v>30</v>
      </c>
      <c r="F76" s="369">
        <v>5</v>
      </c>
      <c r="G76" s="270" t="s">
        <v>168</v>
      </c>
      <c r="H76" s="370">
        <v>32</v>
      </c>
      <c r="I76" s="369">
        <v>5</v>
      </c>
      <c r="J76" s="270" t="s">
        <v>168</v>
      </c>
      <c r="K76" s="370">
        <v>40</v>
      </c>
    </row>
    <row r="77" spans="1:11" ht="19.5" customHeight="1" thickBot="1">
      <c r="A77" s="648"/>
      <c r="B77" s="250" t="s">
        <v>238</v>
      </c>
      <c r="C77" s="369">
        <v>5</v>
      </c>
      <c r="D77" s="270" t="s">
        <v>168</v>
      </c>
      <c r="E77" s="370">
        <v>10</v>
      </c>
      <c r="F77" s="369">
        <v>5</v>
      </c>
      <c r="G77" s="270" t="s">
        <v>168</v>
      </c>
      <c r="H77" s="370">
        <v>12</v>
      </c>
      <c r="I77" s="369">
        <v>5</v>
      </c>
      <c r="J77" s="270" t="s">
        <v>168</v>
      </c>
      <c r="K77" s="370">
        <v>10</v>
      </c>
    </row>
    <row r="78" spans="1:11" ht="19.5" customHeight="1" thickBot="1">
      <c r="A78" s="649"/>
      <c r="B78" s="88" t="s">
        <v>161</v>
      </c>
      <c r="C78" s="371">
        <f>SUM(C71:C77)</f>
        <v>345</v>
      </c>
      <c r="D78" s="372"/>
      <c r="E78" s="373">
        <f>SUM(E71:E77)</f>
        <v>155</v>
      </c>
      <c r="F78" s="371">
        <f>SUM(F71:F77)</f>
        <v>345</v>
      </c>
      <c r="G78" s="372"/>
      <c r="H78" s="373">
        <f>SUM(H71:H77)</f>
        <v>174</v>
      </c>
      <c r="I78" s="371">
        <f>SUM(I71:I77)</f>
        <v>345</v>
      </c>
      <c r="J78" s="372"/>
      <c r="K78" s="373">
        <f>SUM(K71:K77)</f>
        <v>180</v>
      </c>
    </row>
    <row r="79" spans="1:11" ht="19.5" customHeight="1" thickBot="1">
      <c r="A79" s="25"/>
      <c r="B79" s="26"/>
      <c r="C79" s="27"/>
      <c r="D79" s="27"/>
      <c r="E79" s="27"/>
      <c r="F79" s="27"/>
      <c r="G79" s="27"/>
      <c r="H79" s="27"/>
      <c r="I79" s="27"/>
      <c r="J79" s="27"/>
      <c r="K79" s="28"/>
    </row>
    <row r="80" spans="1:11" ht="19.5" customHeight="1">
      <c r="A80" s="647" t="s">
        <v>189</v>
      </c>
      <c r="B80" s="61" t="s">
        <v>41</v>
      </c>
      <c r="C80" s="269">
        <v>600</v>
      </c>
      <c r="D80" s="368" t="s">
        <v>168</v>
      </c>
      <c r="E80" s="268">
        <v>1500</v>
      </c>
      <c r="F80" s="269">
        <v>600</v>
      </c>
      <c r="G80" s="368" t="s">
        <v>168</v>
      </c>
      <c r="H80" s="268">
        <v>1600</v>
      </c>
      <c r="I80" s="269">
        <v>600</v>
      </c>
      <c r="J80" s="368" t="s">
        <v>168</v>
      </c>
      <c r="K80" s="268">
        <v>1800</v>
      </c>
    </row>
    <row r="81" spans="1:11" ht="19.5" customHeight="1">
      <c r="A81" s="648"/>
      <c r="B81" s="115" t="s">
        <v>42</v>
      </c>
      <c r="C81" s="377">
        <v>50</v>
      </c>
      <c r="D81" s="378" t="s">
        <v>168</v>
      </c>
      <c r="E81" s="379">
        <v>150</v>
      </c>
      <c r="F81" s="377">
        <v>50</v>
      </c>
      <c r="G81" s="378" t="s">
        <v>168</v>
      </c>
      <c r="H81" s="379">
        <v>160</v>
      </c>
      <c r="I81" s="377">
        <v>50</v>
      </c>
      <c r="J81" s="378" t="s">
        <v>168</v>
      </c>
      <c r="K81" s="379">
        <v>200</v>
      </c>
    </row>
    <row r="82" spans="1:11" ht="19.5" customHeight="1">
      <c r="A82" s="648"/>
      <c r="B82" s="115" t="s">
        <v>239</v>
      </c>
      <c r="C82" s="377">
        <v>2</v>
      </c>
      <c r="D82" s="378" t="s">
        <v>168</v>
      </c>
      <c r="E82" s="379">
        <v>60</v>
      </c>
      <c r="F82" s="377">
        <v>2</v>
      </c>
      <c r="G82" s="378" t="s">
        <v>168</v>
      </c>
      <c r="H82" s="379">
        <v>70</v>
      </c>
      <c r="I82" s="377">
        <v>2</v>
      </c>
      <c r="J82" s="378" t="s">
        <v>168</v>
      </c>
      <c r="K82" s="379">
        <v>80</v>
      </c>
    </row>
    <row r="83" spans="1:11" ht="19.5" customHeight="1">
      <c r="A83" s="648"/>
      <c r="B83" s="113" t="s">
        <v>43</v>
      </c>
      <c r="C83" s="369">
        <v>50</v>
      </c>
      <c r="D83" s="270" t="s">
        <v>168</v>
      </c>
      <c r="E83" s="370">
        <v>140</v>
      </c>
      <c r="F83" s="369">
        <v>50</v>
      </c>
      <c r="G83" s="270" t="s">
        <v>168</v>
      </c>
      <c r="H83" s="370">
        <v>150</v>
      </c>
      <c r="I83" s="369">
        <v>50</v>
      </c>
      <c r="J83" s="270" t="s">
        <v>168</v>
      </c>
      <c r="K83" s="370">
        <v>160</v>
      </c>
    </row>
    <row r="84" spans="1:11" ht="19.5" customHeight="1">
      <c r="A84" s="648"/>
      <c r="B84" s="113" t="s">
        <v>44</v>
      </c>
      <c r="C84" s="374">
        <v>1</v>
      </c>
      <c r="D84" s="375" t="s">
        <v>40</v>
      </c>
      <c r="E84" s="376">
        <v>60</v>
      </c>
      <c r="F84" s="369">
        <v>1</v>
      </c>
      <c r="G84" s="375" t="s">
        <v>40</v>
      </c>
      <c r="H84" s="370">
        <v>70</v>
      </c>
      <c r="I84" s="369">
        <v>1</v>
      </c>
      <c r="J84" s="375" t="s">
        <v>40</v>
      </c>
      <c r="K84" s="370">
        <v>80</v>
      </c>
    </row>
    <row r="85" spans="1:11" ht="19.5" customHeight="1" thickBot="1">
      <c r="A85" s="648"/>
      <c r="B85" s="113" t="s">
        <v>240</v>
      </c>
      <c r="C85" s="374">
        <v>1</v>
      </c>
      <c r="D85" s="375" t="s">
        <v>40</v>
      </c>
      <c r="E85" s="376">
        <v>60</v>
      </c>
      <c r="F85" s="369">
        <v>1</v>
      </c>
      <c r="G85" s="375" t="s">
        <v>40</v>
      </c>
      <c r="H85" s="370">
        <v>70</v>
      </c>
      <c r="I85" s="369">
        <v>1</v>
      </c>
      <c r="J85" s="375" t="s">
        <v>40</v>
      </c>
      <c r="K85" s="370">
        <v>80</v>
      </c>
    </row>
    <row r="86" spans="1:11" ht="19.5" customHeight="1" thickBot="1">
      <c r="A86" s="649"/>
      <c r="B86" s="88" t="s">
        <v>161</v>
      </c>
      <c r="C86" s="371">
        <f>SUM(C80:C85)</f>
        <v>704</v>
      </c>
      <c r="D86" s="372"/>
      <c r="E86" s="373">
        <f>SUM(E80:E85)</f>
        <v>1970</v>
      </c>
      <c r="F86" s="371">
        <f>SUM(F80:F85)</f>
        <v>704</v>
      </c>
      <c r="G86" s="372"/>
      <c r="H86" s="373">
        <f>SUM(H80:H85)</f>
        <v>2120</v>
      </c>
      <c r="I86" s="371">
        <f>SUM(I80:I85)</f>
        <v>704</v>
      </c>
      <c r="J86" s="372"/>
      <c r="K86" s="373">
        <f>SUM(K80:K85)</f>
        <v>2400</v>
      </c>
    </row>
    <row r="87" spans="1:11" ht="19.5" customHeight="1">
      <c r="A87" s="25"/>
      <c r="B87" s="26"/>
      <c r="C87" s="27"/>
      <c r="D87" s="27"/>
      <c r="E87" s="27"/>
      <c r="F87" s="27"/>
      <c r="G87" s="27"/>
      <c r="H87" s="27"/>
      <c r="I87" s="27"/>
      <c r="J87" s="27"/>
      <c r="K87" s="28"/>
    </row>
    <row r="88" spans="1:11" ht="19.5" customHeight="1" hidden="1">
      <c r="A88" s="647" t="s">
        <v>190</v>
      </c>
      <c r="B88" s="61"/>
      <c r="C88" s="104"/>
      <c r="D88" s="102"/>
      <c r="E88" s="103"/>
      <c r="F88" s="104"/>
      <c r="G88" s="102"/>
      <c r="H88" s="103"/>
      <c r="I88" s="104"/>
      <c r="J88" s="102"/>
      <c r="K88" s="103"/>
    </row>
    <row r="89" spans="1:11" ht="19.5" customHeight="1" hidden="1">
      <c r="A89" s="648"/>
      <c r="B89" s="62"/>
      <c r="C89" s="107"/>
      <c r="D89" s="105"/>
      <c r="E89" s="106"/>
      <c r="F89" s="107"/>
      <c r="G89" s="105"/>
      <c r="H89" s="106"/>
      <c r="I89" s="107"/>
      <c r="J89" s="105"/>
      <c r="K89" s="106"/>
    </row>
    <row r="90" spans="1:11" ht="19.5" customHeight="1" hidden="1">
      <c r="A90" s="648"/>
      <c r="B90" s="62"/>
      <c r="C90" s="107"/>
      <c r="D90" s="105"/>
      <c r="E90" s="106"/>
      <c r="F90" s="107"/>
      <c r="G90" s="105"/>
      <c r="H90" s="106"/>
      <c r="I90" s="107"/>
      <c r="J90" s="105"/>
      <c r="K90" s="106"/>
    </row>
    <row r="91" spans="1:11" ht="19.5" customHeight="1" hidden="1">
      <c r="A91" s="648"/>
      <c r="B91" s="62"/>
      <c r="C91" s="107"/>
      <c r="D91" s="105"/>
      <c r="E91" s="106"/>
      <c r="F91" s="107"/>
      <c r="G91" s="105"/>
      <c r="H91" s="106"/>
      <c r="I91" s="107"/>
      <c r="J91" s="105"/>
      <c r="K91" s="97"/>
    </row>
    <row r="92" spans="1:11" ht="19.5" customHeight="1" hidden="1">
      <c r="A92" s="648"/>
      <c r="B92" s="62"/>
      <c r="C92" s="107"/>
      <c r="D92" s="105"/>
      <c r="E92" s="106"/>
      <c r="F92" s="107"/>
      <c r="G92" s="105"/>
      <c r="H92" s="106"/>
      <c r="I92" s="107"/>
      <c r="J92" s="105"/>
      <c r="K92" s="97"/>
    </row>
    <row r="93" spans="1:11" ht="19.5" customHeight="1" hidden="1" thickBot="1">
      <c r="A93" s="648"/>
      <c r="B93" s="62"/>
      <c r="C93" s="107"/>
      <c r="D93" s="105"/>
      <c r="E93" s="106"/>
      <c r="F93" s="107"/>
      <c r="G93" s="105"/>
      <c r="H93" s="106"/>
      <c r="I93" s="107"/>
      <c r="J93" s="105"/>
      <c r="K93" s="106"/>
    </row>
    <row r="94" spans="1:11" ht="19.5" customHeight="1" hidden="1" thickBot="1">
      <c r="A94" s="649"/>
      <c r="B94" s="88" t="s">
        <v>161</v>
      </c>
      <c r="C94" s="116">
        <f>SUM(C88:C93)</f>
        <v>0</v>
      </c>
      <c r="D94" s="117"/>
      <c r="E94" s="126">
        <f>SUM(E88:E93)</f>
        <v>0</v>
      </c>
      <c r="F94" s="116">
        <f>SUM(F88:F93)</f>
        <v>0</v>
      </c>
      <c r="G94" s="117"/>
      <c r="H94" s="126">
        <f>SUM(H88:H93)</f>
        <v>0</v>
      </c>
      <c r="I94" s="116">
        <f>SUM(I88:I93)</f>
        <v>0</v>
      </c>
      <c r="J94" s="117"/>
      <c r="K94" s="126">
        <f>SUM(K88:K93)</f>
        <v>0</v>
      </c>
    </row>
    <row r="95" spans="1:11" ht="19.5" customHeight="1" thickBot="1">
      <c r="A95" s="25"/>
      <c r="B95" s="26"/>
      <c r="C95" s="27"/>
      <c r="D95" s="27"/>
      <c r="E95" s="27"/>
      <c r="F95" s="27"/>
      <c r="G95" s="27"/>
      <c r="H95" s="27"/>
      <c r="I95" s="27"/>
      <c r="J95" s="27"/>
      <c r="K95" s="28"/>
    </row>
    <row r="96" spans="1:11" ht="19.5" customHeight="1">
      <c r="A96" s="647" t="s">
        <v>191</v>
      </c>
      <c r="B96" s="61" t="s">
        <v>292</v>
      </c>
      <c r="C96" s="104">
        <v>1</v>
      </c>
      <c r="D96" s="102" t="s">
        <v>40</v>
      </c>
      <c r="E96" s="103">
        <v>550</v>
      </c>
      <c r="F96" s="104">
        <v>1</v>
      </c>
      <c r="G96" s="102" t="s">
        <v>40</v>
      </c>
      <c r="H96" s="103">
        <v>580</v>
      </c>
      <c r="I96" s="104">
        <v>1</v>
      </c>
      <c r="J96" s="102" t="s">
        <v>40</v>
      </c>
      <c r="K96" s="103">
        <v>600</v>
      </c>
    </row>
    <row r="97" spans="1:11" ht="19.5" customHeight="1">
      <c r="A97" s="648"/>
      <c r="B97" s="62" t="s">
        <v>241</v>
      </c>
      <c r="C97" s="107">
        <v>1</v>
      </c>
      <c r="D97" s="105" t="s">
        <v>40</v>
      </c>
      <c r="E97" s="106">
        <v>250</v>
      </c>
      <c r="F97" s="107">
        <v>1</v>
      </c>
      <c r="G97" s="105" t="s">
        <v>40</v>
      </c>
      <c r="H97" s="106">
        <v>260</v>
      </c>
      <c r="I97" s="107">
        <v>1</v>
      </c>
      <c r="J97" s="105" t="s">
        <v>40</v>
      </c>
      <c r="K97" s="106">
        <v>280</v>
      </c>
    </row>
    <row r="98" spans="1:11" ht="19.5" customHeight="1">
      <c r="A98" s="648"/>
      <c r="B98" s="62" t="s">
        <v>242</v>
      </c>
      <c r="C98" s="251">
        <v>1</v>
      </c>
      <c r="D98" s="165" t="s">
        <v>40</v>
      </c>
      <c r="E98" s="106">
        <v>250</v>
      </c>
      <c r="F98" s="251">
        <v>1</v>
      </c>
      <c r="G98" s="165" t="s">
        <v>40</v>
      </c>
      <c r="H98" s="106">
        <v>260</v>
      </c>
      <c r="I98" s="251">
        <v>1</v>
      </c>
      <c r="J98" s="165" t="s">
        <v>40</v>
      </c>
      <c r="K98" s="166">
        <v>280</v>
      </c>
    </row>
    <row r="99" spans="1:11" ht="19.5" customHeight="1">
      <c r="A99" s="648"/>
      <c r="B99" s="62" t="s">
        <v>243</v>
      </c>
      <c r="C99" s="107">
        <v>1</v>
      </c>
      <c r="D99" s="105" t="s">
        <v>40</v>
      </c>
      <c r="E99" s="106">
        <v>250</v>
      </c>
      <c r="F99" s="107">
        <v>1</v>
      </c>
      <c r="G99" s="105" t="s">
        <v>40</v>
      </c>
      <c r="H99" s="106">
        <v>260</v>
      </c>
      <c r="I99" s="107">
        <v>1</v>
      </c>
      <c r="J99" s="105" t="s">
        <v>40</v>
      </c>
      <c r="K99" s="97">
        <v>280</v>
      </c>
    </row>
    <row r="100" spans="1:11" ht="19.5" customHeight="1">
      <c r="A100" s="648"/>
      <c r="B100" s="62" t="s">
        <v>244</v>
      </c>
      <c r="C100" s="107">
        <v>1</v>
      </c>
      <c r="D100" s="105" t="s">
        <v>40</v>
      </c>
      <c r="E100" s="106">
        <v>250</v>
      </c>
      <c r="F100" s="107">
        <v>1</v>
      </c>
      <c r="G100" s="105" t="s">
        <v>40</v>
      </c>
      <c r="H100" s="106">
        <v>260</v>
      </c>
      <c r="I100" s="107">
        <v>1</v>
      </c>
      <c r="J100" s="105" t="s">
        <v>40</v>
      </c>
      <c r="K100" s="97">
        <v>280</v>
      </c>
    </row>
    <row r="101" spans="1:11" ht="19.5" customHeight="1">
      <c r="A101" s="648"/>
      <c r="B101" s="62" t="s">
        <v>245</v>
      </c>
      <c r="C101" s="107">
        <v>1</v>
      </c>
      <c r="D101" s="105" t="s">
        <v>40</v>
      </c>
      <c r="E101" s="106">
        <v>250</v>
      </c>
      <c r="F101" s="107">
        <v>1</v>
      </c>
      <c r="G101" s="105" t="s">
        <v>40</v>
      </c>
      <c r="H101" s="106">
        <v>260</v>
      </c>
      <c r="I101" s="107">
        <v>1</v>
      </c>
      <c r="J101" s="105" t="s">
        <v>40</v>
      </c>
      <c r="K101" s="97">
        <v>280</v>
      </c>
    </row>
    <row r="102" spans="1:11" ht="19.5" customHeight="1">
      <c r="A102" s="648"/>
      <c r="B102" s="62" t="s">
        <v>246</v>
      </c>
      <c r="C102" s="107">
        <v>1</v>
      </c>
      <c r="D102" s="105" t="s">
        <v>40</v>
      </c>
      <c r="E102" s="106">
        <v>250</v>
      </c>
      <c r="F102" s="107">
        <v>1</v>
      </c>
      <c r="G102" s="105" t="s">
        <v>40</v>
      </c>
      <c r="H102" s="106">
        <v>260</v>
      </c>
      <c r="I102" s="107">
        <v>1</v>
      </c>
      <c r="J102" s="105" t="s">
        <v>40</v>
      </c>
      <c r="K102" s="106">
        <v>280</v>
      </c>
    </row>
    <row r="103" spans="1:11" ht="19.5" customHeight="1">
      <c r="A103" s="648"/>
      <c r="B103" s="62" t="s">
        <v>247</v>
      </c>
      <c r="C103" s="107">
        <v>1</v>
      </c>
      <c r="D103" s="105" t="s">
        <v>40</v>
      </c>
      <c r="E103" s="106">
        <v>250</v>
      </c>
      <c r="F103" s="107">
        <v>1</v>
      </c>
      <c r="G103" s="105" t="s">
        <v>40</v>
      </c>
      <c r="H103" s="106">
        <v>260</v>
      </c>
      <c r="I103" s="107">
        <v>1</v>
      </c>
      <c r="J103" s="105" t="s">
        <v>40</v>
      </c>
      <c r="K103" s="106">
        <v>280</v>
      </c>
    </row>
    <row r="104" spans="1:11" ht="19.5" customHeight="1">
      <c r="A104" s="648"/>
      <c r="B104" s="62" t="s">
        <v>248</v>
      </c>
      <c r="C104" s="107">
        <v>1</v>
      </c>
      <c r="D104" s="105" t="s">
        <v>40</v>
      </c>
      <c r="E104" s="106">
        <v>250</v>
      </c>
      <c r="F104" s="107"/>
      <c r="G104" s="105" t="s">
        <v>40</v>
      </c>
      <c r="H104" s="106">
        <v>260</v>
      </c>
      <c r="I104" s="107"/>
      <c r="J104" s="105" t="s">
        <v>40</v>
      </c>
      <c r="K104" s="97">
        <v>280</v>
      </c>
    </row>
    <row r="105" spans="1:11" ht="19.5" customHeight="1">
      <c r="A105" s="648"/>
      <c r="B105" s="62" t="s">
        <v>249</v>
      </c>
      <c r="C105" s="107">
        <v>1</v>
      </c>
      <c r="D105" s="105" t="s">
        <v>40</v>
      </c>
      <c r="E105" s="106">
        <v>250</v>
      </c>
      <c r="F105" s="107"/>
      <c r="G105" s="105" t="s">
        <v>40</v>
      </c>
      <c r="H105" s="106">
        <v>260</v>
      </c>
      <c r="I105" s="107"/>
      <c r="J105" s="105" t="s">
        <v>40</v>
      </c>
      <c r="K105" s="97">
        <v>280</v>
      </c>
    </row>
    <row r="106" spans="1:11" ht="19.5" customHeight="1" thickBot="1">
      <c r="A106" s="648"/>
      <c r="B106" s="62" t="s">
        <v>250</v>
      </c>
      <c r="C106" s="107">
        <v>1</v>
      </c>
      <c r="D106" s="105" t="s">
        <v>40</v>
      </c>
      <c r="E106" s="106">
        <v>250</v>
      </c>
      <c r="F106" s="107"/>
      <c r="G106" s="105" t="s">
        <v>40</v>
      </c>
      <c r="H106" s="106">
        <v>260</v>
      </c>
      <c r="I106" s="107"/>
      <c r="J106" s="105" t="s">
        <v>40</v>
      </c>
      <c r="K106" s="106">
        <v>280</v>
      </c>
    </row>
    <row r="107" spans="1:11" ht="19.5" customHeight="1" thickBot="1">
      <c r="A107" s="649"/>
      <c r="B107" s="88" t="s">
        <v>161</v>
      </c>
      <c r="C107" s="116">
        <f>SUM(C96:C106)</f>
        <v>11</v>
      </c>
      <c r="D107" s="117"/>
      <c r="E107" s="126">
        <f>SUM(E96:E106)</f>
        <v>3050</v>
      </c>
      <c r="F107" s="116">
        <f>SUM(F96:F106)</f>
        <v>8</v>
      </c>
      <c r="G107" s="117"/>
      <c r="H107" s="126">
        <f>SUM(H96:H106)</f>
        <v>3180</v>
      </c>
      <c r="I107" s="116">
        <f>SUM(I96:I106)</f>
        <v>8</v>
      </c>
      <c r="J107" s="117"/>
      <c r="K107" s="126">
        <f>SUM(K96:K106)</f>
        <v>3400</v>
      </c>
    </row>
    <row r="108" spans="1:11" ht="19.5" customHeight="1" thickBot="1">
      <c r="A108" s="25"/>
      <c r="B108" s="26"/>
      <c r="C108" s="27"/>
      <c r="D108" s="27"/>
      <c r="E108" s="27"/>
      <c r="F108" s="27"/>
      <c r="G108" s="27"/>
      <c r="H108" s="27"/>
      <c r="I108" s="27"/>
      <c r="J108" s="27"/>
      <c r="K108" s="28"/>
    </row>
    <row r="109" spans="1:11" ht="19.5" customHeight="1">
      <c r="A109" s="647" t="s">
        <v>192</v>
      </c>
      <c r="B109" s="111" t="s">
        <v>251</v>
      </c>
      <c r="C109" s="104">
        <v>50</v>
      </c>
      <c r="D109" s="102" t="s">
        <v>168</v>
      </c>
      <c r="E109" s="103">
        <v>120</v>
      </c>
      <c r="F109" s="104">
        <v>50</v>
      </c>
      <c r="G109" s="102" t="s">
        <v>168</v>
      </c>
      <c r="H109" s="103">
        <v>130</v>
      </c>
      <c r="I109" s="104">
        <v>50</v>
      </c>
      <c r="J109" s="102" t="s">
        <v>168</v>
      </c>
      <c r="K109" s="103">
        <v>140</v>
      </c>
    </row>
    <row r="110" spans="1:11" ht="19.5" customHeight="1">
      <c r="A110" s="648"/>
      <c r="B110" s="115" t="s">
        <v>252</v>
      </c>
      <c r="C110" s="107">
        <v>50</v>
      </c>
      <c r="D110" s="105" t="s">
        <v>168</v>
      </c>
      <c r="E110" s="106">
        <v>40</v>
      </c>
      <c r="F110" s="107">
        <v>50</v>
      </c>
      <c r="G110" s="105" t="s">
        <v>168</v>
      </c>
      <c r="H110" s="106">
        <v>50</v>
      </c>
      <c r="I110" s="107">
        <v>50</v>
      </c>
      <c r="J110" s="105" t="s">
        <v>168</v>
      </c>
      <c r="K110" s="106">
        <v>60</v>
      </c>
    </row>
    <row r="111" spans="1:11" ht="19.5" customHeight="1">
      <c r="A111" s="648"/>
      <c r="B111" s="230" t="s">
        <v>253</v>
      </c>
      <c r="C111" s="107">
        <v>10</v>
      </c>
      <c r="D111" s="105" t="s">
        <v>168</v>
      </c>
      <c r="E111" s="106">
        <v>50</v>
      </c>
      <c r="F111" s="107">
        <v>10</v>
      </c>
      <c r="G111" s="105" t="s">
        <v>168</v>
      </c>
      <c r="H111" s="106">
        <v>60</v>
      </c>
      <c r="I111" s="107">
        <v>10</v>
      </c>
      <c r="J111" s="105" t="s">
        <v>168</v>
      </c>
      <c r="K111" s="106">
        <v>70</v>
      </c>
    </row>
    <row r="112" spans="1:11" ht="19.5" customHeight="1">
      <c r="A112" s="648"/>
      <c r="B112" s="230" t="s">
        <v>254</v>
      </c>
      <c r="C112" s="107">
        <v>20</v>
      </c>
      <c r="D112" s="105" t="s">
        <v>168</v>
      </c>
      <c r="E112" s="106">
        <v>30</v>
      </c>
      <c r="F112" s="107">
        <v>20</v>
      </c>
      <c r="G112" s="105" t="s">
        <v>168</v>
      </c>
      <c r="H112" s="106">
        <v>40</v>
      </c>
      <c r="I112" s="107">
        <v>20</v>
      </c>
      <c r="J112" s="105" t="s">
        <v>168</v>
      </c>
      <c r="K112" s="106">
        <v>50</v>
      </c>
    </row>
    <row r="113" spans="1:11" ht="19.5" customHeight="1" thickBot="1">
      <c r="A113" s="648"/>
      <c r="B113" s="229" t="s">
        <v>255</v>
      </c>
      <c r="C113" s="107">
        <v>1</v>
      </c>
      <c r="D113" s="105" t="s">
        <v>40</v>
      </c>
      <c r="E113" s="106">
        <v>60</v>
      </c>
      <c r="F113" s="107">
        <v>1</v>
      </c>
      <c r="G113" s="105" t="s">
        <v>40</v>
      </c>
      <c r="H113" s="106">
        <v>70</v>
      </c>
      <c r="I113" s="107">
        <v>1</v>
      </c>
      <c r="J113" s="105" t="s">
        <v>40</v>
      </c>
      <c r="K113" s="106">
        <v>80</v>
      </c>
    </row>
    <row r="114" spans="1:11" ht="19.5" customHeight="1" thickBot="1">
      <c r="A114" s="649"/>
      <c r="B114" s="88" t="s">
        <v>161</v>
      </c>
      <c r="C114" s="116">
        <f>SUM(C109:C113)</f>
        <v>131</v>
      </c>
      <c r="D114" s="117"/>
      <c r="E114" s="126">
        <f>SUM(E109:E113)</f>
        <v>300</v>
      </c>
      <c r="F114" s="116">
        <f>SUM(F109:F113)</f>
        <v>131</v>
      </c>
      <c r="G114" s="117"/>
      <c r="H114" s="126">
        <f>SUM(H109:H113)</f>
        <v>350</v>
      </c>
      <c r="I114" s="116">
        <f>SUM(I109:I113)</f>
        <v>131</v>
      </c>
      <c r="J114" s="117"/>
      <c r="K114" s="126">
        <f>SUM(K109:K113)</f>
        <v>400</v>
      </c>
    </row>
    <row r="115" spans="1:11" ht="19.5" customHeight="1" thickBot="1">
      <c r="A115" s="25"/>
      <c r="B115" s="26"/>
      <c r="C115" s="27"/>
      <c r="D115" s="27"/>
      <c r="E115" s="27"/>
      <c r="F115" s="27"/>
      <c r="G115" s="27"/>
      <c r="H115" s="27"/>
      <c r="I115" s="27"/>
      <c r="J115" s="27"/>
      <c r="K115" s="28"/>
    </row>
    <row r="116" spans="1:11" ht="19.5" customHeight="1">
      <c r="A116" s="647" t="s">
        <v>193</v>
      </c>
      <c r="B116" s="61" t="s">
        <v>29</v>
      </c>
      <c r="C116" s="104">
        <v>1</v>
      </c>
      <c r="D116" s="102" t="s">
        <v>168</v>
      </c>
      <c r="E116" s="103">
        <v>120</v>
      </c>
      <c r="F116" s="104">
        <v>1</v>
      </c>
      <c r="G116" s="102" t="s">
        <v>168</v>
      </c>
      <c r="H116" s="103">
        <v>150</v>
      </c>
      <c r="I116" s="104">
        <v>1</v>
      </c>
      <c r="J116" s="102" t="s">
        <v>168</v>
      </c>
      <c r="K116" s="103">
        <v>160</v>
      </c>
    </row>
    <row r="117" spans="1:11" ht="19.5" customHeight="1">
      <c r="A117" s="648"/>
      <c r="B117" s="205" t="s">
        <v>256</v>
      </c>
      <c r="C117" s="164">
        <v>1</v>
      </c>
      <c r="D117" s="165" t="s">
        <v>40</v>
      </c>
      <c r="E117" s="168">
        <v>280</v>
      </c>
      <c r="F117" s="132">
        <v>1</v>
      </c>
      <c r="G117" s="165" t="s">
        <v>40</v>
      </c>
      <c r="H117" s="134">
        <v>300</v>
      </c>
      <c r="I117" s="132">
        <v>1</v>
      </c>
      <c r="J117" s="165" t="s">
        <v>40</v>
      </c>
      <c r="K117" s="134">
        <v>320</v>
      </c>
    </row>
    <row r="118" spans="1:11" ht="19.5" customHeight="1">
      <c r="A118" s="648"/>
      <c r="B118" s="156" t="s">
        <v>257</v>
      </c>
      <c r="C118" s="108">
        <v>1</v>
      </c>
      <c r="D118" s="109" t="s">
        <v>168</v>
      </c>
      <c r="E118" s="110">
        <v>180</v>
      </c>
      <c r="F118" s="107">
        <v>1</v>
      </c>
      <c r="G118" s="109" t="s">
        <v>168</v>
      </c>
      <c r="H118" s="106">
        <v>200</v>
      </c>
      <c r="I118" s="107">
        <v>1</v>
      </c>
      <c r="J118" s="109" t="s">
        <v>168</v>
      </c>
      <c r="K118" s="106">
        <v>220</v>
      </c>
    </row>
    <row r="119" spans="1:11" ht="19.5" customHeight="1">
      <c r="A119" s="648"/>
      <c r="B119" s="62" t="s">
        <v>258</v>
      </c>
      <c r="C119" s="107">
        <v>1</v>
      </c>
      <c r="D119" s="105" t="s">
        <v>40</v>
      </c>
      <c r="E119" s="106">
        <v>120</v>
      </c>
      <c r="F119" s="107">
        <v>1</v>
      </c>
      <c r="G119" s="105" t="s">
        <v>40</v>
      </c>
      <c r="H119" s="106">
        <v>150</v>
      </c>
      <c r="I119" s="107">
        <v>1</v>
      </c>
      <c r="J119" s="105" t="s">
        <v>40</v>
      </c>
      <c r="K119" s="106">
        <v>180</v>
      </c>
    </row>
    <row r="120" spans="1:11" ht="19.5" customHeight="1" thickBot="1">
      <c r="A120" s="648"/>
      <c r="B120" s="113" t="s">
        <v>259</v>
      </c>
      <c r="C120" s="108">
        <v>1</v>
      </c>
      <c r="D120" s="109" t="s">
        <v>40</v>
      </c>
      <c r="E120" s="110">
        <v>120</v>
      </c>
      <c r="F120" s="107">
        <v>1</v>
      </c>
      <c r="G120" s="109" t="s">
        <v>40</v>
      </c>
      <c r="H120" s="106">
        <v>150</v>
      </c>
      <c r="I120" s="107">
        <v>1</v>
      </c>
      <c r="J120" s="109" t="s">
        <v>40</v>
      </c>
      <c r="K120" s="106">
        <v>180</v>
      </c>
    </row>
    <row r="121" spans="1:11" ht="19.5" customHeight="1" thickBot="1">
      <c r="A121" s="649"/>
      <c r="B121" s="88" t="s">
        <v>161</v>
      </c>
      <c r="C121" s="116">
        <f>SUM(C116:C120)</f>
        <v>5</v>
      </c>
      <c r="D121" s="117"/>
      <c r="E121" s="126">
        <f>SUM(E116:E120)</f>
        <v>820</v>
      </c>
      <c r="F121" s="116">
        <f>SUM(F116:F120)</f>
        <v>5</v>
      </c>
      <c r="G121" s="117"/>
      <c r="H121" s="126">
        <f>SUM(H116:H120)</f>
        <v>950</v>
      </c>
      <c r="I121" s="116">
        <f>SUM(I116:I120)</f>
        <v>5</v>
      </c>
      <c r="J121" s="117"/>
      <c r="K121" s="126">
        <f>SUM(K116:K120)</f>
        <v>1060</v>
      </c>
    </row>
    <row r="122" spans="1:11" ht="19.5" customHeight="1" thickBot="1">
      <c r="A122" s="650" t="s">
        <v>80</v>
      </c>
      <c r="B122" s="651"/>
      <c r="C122" s="120">
        <f>C78+C86+C94+C107+C114+C121</f>
        <v>1196</v>
      </c>
      <c r="D122" s="121"/>
      <c r="E122" s="123">
        <f>E78+E86+E94+E107+E114+E121</f>
        <v>6295</v>
      </c>
      <c r="F122" s="120">
        <f>F78+F86+F94+F107+F114+F121</f>
        <v>1193</v>
      </c>
      <c r="G122" s="121"/>
      <c r="H122" s="123">
        <f>H78+H86+H94+H107+H114+H121</f>
        <v>6774</v>
      </c>
      <c r="I122" s="120">
        <f>I78+I86+I94+I107+I114+I121</f>
        <v>1193</v>
      </c>
      <c r="J122" s="121"/>
      <c r="K122" s="123">
        <f>K78+K86+K94+K107+K114+K121</f>
        <v>7440</v>
      </c>
    </row>
    <row r="123" spans="1:11" ht="19.5" customHeight="1" thickBot="1">
      <c r="A123" s="25"/>
      <c r="B123" s="26"/>
      <c r="C123" s="27"/>
      <c r="D123" s="27"/>
      <c r="E123" s="27"/>
      <c r="F123" s="27"/>
      <c r="G123" s="27"/>
      <c r="H123" s="27"/>
      <c r="I123" s="27"/>
      <c r="J123" s="27"/>
      <c r="K123" s="28"/>
    </row>
    <row r="124" spans="1:11" ht="19.5" customHeight="1" thickBot="1">
      <c r="A124" s="652" t="s">
        <v>156</v>
      </c>
      <c r="B124" s="653"/>
      <c r="C124" s="654"/>
      <c r="D124" s="654"/>
      <c r="E124" s="654"/>
      <c r="F124" s="654"/>
      <c r="G124" s="654"/>
      <c r="H124" s="654"/>
      <c r="I124" s="654"/>
      <c r="J124" s="654"/>
      <c r="K124" s="655"/>
    </row>
    <row r="125" spans="1:11" ht="19.5" customHeight="1" hidden="1">
      <c r="A125" s="647" t="s">
        <v>194</v>
      </c>
      <c r="B125" s="111"/>
      <c r="C125" s="104"/>
      <c r="D125" s="102"/>
      <c r="E125" s="103"/>
      <c r="F125" s="104"/>
      <c r="G125" s="102"/>
      <c r="H125" s="103"/>
      <c r="I125" s="104"/>
      <c r="J125" s="102"/>
      <c r="K125" s="103"/>
    </row>
    <row r="126" spans="1:11" ht="19.5" customHeight="1" hidden="1">
      <c r="A126" s="648"/>
      <c r="B126" s="115"/>
      <c r="C126" s="132"/>
      <c r="D126" s="133"/>
      <c r="E126" s="134"/>
      <c r="F126" s="132"/>
      <c r="G126" s="133"/>
      <c r="H126" s="134"/>
      <c r="I126" s="132"/>
      <c r="J126" s="133"/>
      <c r="K126" s="134"/>
    </row>
    <row r="127" spans="1:11" ht="19.5" customHeight="1" hidden="1">
      <c r="A127" s="648"/>
      <c r="B127" s="115"/>
      <c r="C127" s="107"/>
      <c r="D127" s="105"/>
      <c r="E127" s="106"/>
      <c r="F127" s="107"/>
      <c r="G127" s="105"/>
      <c r="H127" s="106"/>
      <c r="I127" s="107"/>
      <c r="J127" s="105"/>
      <c r="K127" s="106"/>
    </row>
    <row r="128" spans="1:11" ht="19.5" customHeight="1" hidden="1" thickBot="1">
      <c r="A128" s="648"/>
      <c r="B128" s="113"/>
      <c r="C128" s="108"/>
      <c r="D128" s="109"/>
      <c r="E128" s="110"/>
      <c r="F128" s="107"/>
      <c r="G128" s="105"/>
      <c r="H128" s="106"/>
      <c r="I128" s="107"/>
      <c r="J128" s="105"/>
      <c r="K128" s="106"/>
    </row>
    <row r="129" spans="1:11" ht="19.5" customHeight="1" hidden="1" thickBot="1">
      <c r="A129" s="649"/>
      <c r="B129" s="88" t="s">
        <v>161</v>
      </c>
      <c r="C129" s="116">
        <f>SUM(C125:C128)</f>
        <v>0</v>
      </c>
      <c r="D129" s="117"/>
      <c r="E129" s="126">
        <f>SUM(E125:E128)</f>
        <v>0</v>
      </c>
      <c r="F129" s="116">
        <f>SUM(F125:F128)</f>
        <v>0</v>
      </c>
      <c r="G129" s="117"/>
      <c r="H129" s="126">
        <f>SUM(H125:H128)</f>
        <v>0</v>
      </c>
      <c r="I129" s="116">
        <f>SUM(I125:I128)</f>
        <v>0</v>
      </c>
      <c r="J129" s="117"/>
      <c r="K129" s="126">
        <f>SUM(K125:K128)</f>
        <v>0</v>
      </c>
    </row>
    <row r="130" spans="1:11" ht="7.5" customHeight="1" thickBot="1">
      <c r="A130" s="25"/>
      <c r="B130" s="26"/>
      <c r="C130" s="27"/>
      <c r="D130" s="27"/>
      <c r="E130" s="27"/>
      <c r="F130" s="27"/>
      <c r="G130" s="27"/>
      <c r="H130" s="27"/>
      <c r="I130" s="27"/>
      <c r="J130" s="27"/>
      <c r="K130" s="28"/>
    </row>
    <row r="131" spans="1:11" ht="19.5" customHeight="1">
      <c r="A131" s="647" t="s">
        <v>195</v>
      </c>
      <c r="B131" s="111" t="s">
        <v>260</v>
      </c>
      <c r="C131" s="104">
        <v>1</v>
      </c>
      <c r="D131" s="102" t="s">
        <v>40</v>
      </c>
      <c r="E131" s="103">
        <v>120</v>
      </c>
      <c r="F131" s="104">
        <v>1</v>
      </c>
      <c r="G131" s="102" t="s">
        <v>40</v>
      </c>
      <c r="H131" s="103">
        <v>150</v>
      </c>
      <c r="I131" s="104">
        <v>1</v>
      </c>
      <c r="J131" s="102" t="s">
        <v>40</v>
      </c>
      <c r="K131" s="103">
        <v>180</v>
      </c>
    </row>
    <row r="132" spans="1:11" ht="19.5" customHeight="1" thickBot="1">
      <c r="A132" s="648"/>
      <c r="B132" s="115"/>
      <c r="C132" s="132"/>
      <c r="D132" s="133"/>
      <c r="E132" s="134"/>
      <c r="F132" s="132"/>
      <c r="G132" s="133"/>
      <c r="H132" s="134"/>
      <c r="I132" s="132"/>
      <c r="J132" s="133"/>
      <c r="K132" s="134"/>
    </row>
    <row r="133" spans="1:11" ht="19.5" customHeight="1" hidden="1">
      <c r="A133" s="648"/>
      <c r="B133" s="115"/>
      <c r="C133" s="107"/>
      <c r="D133" s="105"/>
      <c r="E133" s="106"/>
      <c r="F133" s="107"/>
      <c r="G133" s="105"/>
      <c r="H133" s="106"/>
      <c r="I133" s="107"/>
      <c r="J133" s="105"/>
      <c r="K133" s="106"/>
    </row>
    <row r="134" spans="1:11" ht="19.5" customHeight="1" hidden="1" thickBot="1">
      <c r="A134" s="648"/>
      <c r="B134" s="113"/>
      <c r="C134" s="108"/>
      <c r="D134" s="109"/>
      <c r="E134" s="110"/>
      <c r="F134" s="107"/>
      <c r="G134" s="105"/>
      <c r="H134" s="106"/>
      <c r="I134" s="107"/>
      <c r="J134" s="105"/>
      <c r="K134" s="106"/>
    </row>
    <row r="135" spans="1:11" ht="19.5" customHeight="1" thickBot="1">
      <c r="A135" s="649"/>
      <c r="B135" s="88" t="s">
        <v>161</v>
      </c>
      <c r="C135" s="116">
        <f>SUM(C131:C134)</f>
        <v>1</v>
      </c>
      <c r="D135" s="117"/>
      <c r="E135" s="126">
        <f>SUM(E131:E134)</f>
        <v>120</v>
      </c>
      <c r="F135" s="116">
        <f>SUM(F131:F134)</f>
        <v>1</v>
      </c>
      <c r="G135" s="117"/>
      <c r="H135" s="126">
        <f>SUM(H131:H134)</f>
        <v>150</v>
      </c>
      <c r="I135" s="116">
        <f>SUM(I131:I134)</f>
        <v>1</v>
      </c>
      <c r="J135" s="117"/>
      <c r="K135" s="126">
        <f>SUM(K131:K134)</f>
        <v>180</v>
      </c>
    </row>
    <row r="136" spans="1:11" ht="19.5" customHeight="1">
      <c r="A136" s="25"/>
      <c r="B136" s="26"/>
      <c r="C136" s="27"/>
      <c r="D136" s="27"/>
      <c r="E136" s="27"/>
      <c r="F136" s="27"/>
      <c r="G136" s="27"/>
      <c r="H136" s="27"/>
      <c r="I136" s="27"/>
      <c r="J136" s="27"/>
      <c r="K136" s="28"/>
    </row>
    <row r="137" spans="1:11" ht="19.5" customHeight="1" hidden="1">
      <c r="A137" s="647" t="s">
        <v>196</v>
      </c>
      <c r="B137" s="111"/>
      <c r="C137" s="104"/>
      <c r="D137" s="102"/>
      <c r="E137" s="103"/>
      <c r="F137" s="104"/>
      <c r="G137" s="102"/>
      <c r="H137" s="103"/>
      <c r="I137" s="104"/>
      <c r="J137" s="102"/>
      <c r="K137" s="103"/>
    </row>
    <row r="138" spans="1:11" ht="19.5" customHeight="1" hidden="1">
      <c r="A138" s="648"/>
      <c r="B138" s="115"/>
      <c r="C138" s="132"/>
      <c r="D138" s="133"/>
      <c r="E138" s="134"/>
      <c r="F138" s="132"/>
      <c r="G138" s="133"/>
      <c r="H138" s="134"/>
      <c r="I138" s="132"/>
      <c r="J138" s="133"/>
      <c r="K138" s="134"/>
    </row>
    <row r="139" spans="1:11" ht="19.5" customHeight="1" hidden="1">
      <c r="A139" s="648"/>
      <c r="B139" s="115"/>
      <c r="C139" s="107"/>
      <c r="D139" s="105"/>
      <c r="E139" s="106"/>
      <c r="F139" s="107"/>
      <c r="G139" s="105"/>
      <c r="H139" s="106"/>
      <c r="I139" s="107"/>
      <c r="J139" s="105"/>
      <c r="K139" s="106"/>
    </row>
    <row r="140" spans="1:11" ht="19.5" customHeight="1" hidden="1">
      <c r="A140" s="648"/>
      <c r="B140" s="112"/>
      <c r="C140" s="107"/>
      <c r="D140" s="105"/>
      <c r="E140" s="106"/>
      <c r="F140" s="107"/>
      <c r="G140" s="105"/>
      <c r="H140" s="106"/>
      <c r="I140" s="107"/>
      <c r="J140" s="105"/>
      <c r="K140" s="106"/>
    </row>
    <row r="141" spans="1:11" ht="19.5" customHeight="1" hidden="1" thickBot="1">
      <c r="A141" s="648"/>
      <c r="B141" s="113"/>
      <c r="C141" s="108"/>
      <c r="D141" s="109"/>
      <c r="E141" s="110"/>
      <c r="F141" s="107"/>
      <c r="G141" s="105"/>
      <c r="H141" s="106"/>
      <c r="I141" s="107"/>
      <c r="J141" s="105"/>
      <c r="K141" s="106"/>
    </row>
    <row r="142" spans="1:11" ht="19.5" customHeight="1" hidden="1" thickBot="1">
      <c r="A142" s="649"/>
      <c r="B142" s="88" t="s">
        <v>161</v>
      </c>
      <c r="C142" s="116">
        <f>SUM(C137:C141)</f>
        <v>0</v>
      </c>
      <c r="D142" s="117"/>
      <c r="E142" s="126">
        <f>SUM(E137:E141)</f>
        <v>0</v>
      </c>
      <c r="F142" s="116">
        <f>SUM(F137:F141)</f>
        <v>0</v>
      </c>
      <c r="G142" s="117"/>
      <c r="H142" s="126">
        <f>SUM(H137:H141)</f>
        <v>0</v>
      </c>
      <c r="I142" s="116">
        <f>SUM(I137:I141)</f>
        <v>0</v>
      </c>
      <c r="J142" s="117"/>
      <c r="K142" s="126">
        <f>SUM(K137:K141)</f>
        <v>0</v>
      </c>
    </row>
    <row r="143" spans="1:11" ht="8.25" customHeight="1" thickBot="1">
      <c r="A143" s="25"/>
      <c r="B143" s="26"/>
      <c r="C143" s="27"/>
      <c r="D143" s="27"/>
      <c r="E143" s="27"/>
      <c r="F143" s="27"/>
      <c r="G143" s="27"/>
      <c r="H143" s="27"/>
      <c r="I143" s="27"/>
      <c r="J143" s="27"/>
      <c r="K143" s="28"/>
    </row>
    <row r="144" spans="1:11" ht="19.5" customHeight="1" hidden="1">
      <c r="A144" s="647" t="s">
        <v>197</v>
      </c>
      <c r="B144" s="111"/>
      <c r="C144" s="104"/>
      <c r="D144" s="102"/>
      <c r="E144" s="103"/>
      <c r="F144" s="104"/>
      <c r="G144" s="102"/>
      <c r="H144" s="103"/>
      <c r="I144" s="104"/>
      <c r="J144" s="102"/>
      <c r="K144" s="103"/>
    </row>
    <row r="145" spans="1:11" ht="19.5" customHeight="1" hidden="1">
      <c r="A145" s="648"/>
      <c r="B145" s="115"/>
      <c r="C145" s="132"/>
      <c r="D145" s="133"/>
      <c r="E145" s="134"/>
      <c r="F145" s="132"/>
      <c r="G145" s="133"/>
      <c r="H145" s="134"/>
      <c r="I145" s="132"/>
      <c r="J145" s="133"/>
      <c r="K145" s="134"/>
    </row>
    <row r="146" spans="1:11" ht="19.5" customHeight="1" hidden="1">
      <c r="A146" s="648"/>
      <c r="B146" s="115"/>
      <c r="C146" s="132"/>
      <c r="D146" s="133"/>
      <c r="E146" s="134"/>
      <c r="F146" s="132"/>
      <c r="G146" s="133"/>
      <c r="H146" s="134"/>
      <c r="I146" s="132"/>
      <c r="J146" s="133"/>
      <c r="K146" s="134"/>
    </row>
    <row r="147" spans="1:11" ht="19.5" customHeight="1" hidden="1">
      <c r="A147" s="648"/>
      <c r="B147" s="112"/>
      <c r="C147" s="107"/>
      <c r="D147" s="105"/>
      <c r="E147" s="106"/>
      <c r="F147" s="107"/>
      <c r="G147" s="105"/>
      <c r="H147" s="106"/>
      <c r="I147" s="107"/>
      <c r="J147" s="105"/>
      <c r="K147" s="106"/>
    </row>
    <row r="148" spans="1:11" ht="19.5" customHeight="1" hidden="1" thickBot="1">
      <c r="A148" s="648"/>
      <c r="B148" s="113"/>
      <c r="C148" s="108"/>
      <c r="D148" s="109"/>
      <c r="E148" s="110"/>
      <c r="F148" s="107"/>
      <c r="G148" s="105"/>
      <c r="H148" s="106"/>
      <c r="I148" s="107"/>
      <c r="J148" s="105"/>
      <c r="K148" s="106"/>
    </row>
    <row r="149" spans="1:11" ht="19.5" customHeight="1" hidden="1" thickBot="1">
      <c r="A149" s="649"/>
      <c r="B149" s="88" t="s">
        <v>161</v>
      </c>
      <c r="C149" s="116">
        <f>SUM(C144:C148)</f>
        <v>0</v>
      </c>
      <c r="D149" s="117"/>
      <c r="E149" s="126">
        <f>SUM(E144:E148)</f>
        <v>0</v>
      </c>
      <c r="F149" s="116">
        <f>SUM(F144:F148)</f>
        <v>0</v>
      </c>
      <c r="G149" s="117"/>
      <c r="H149" s="126">
        <f>SUM(H144:H148)</f>
        <v>0</v>
      </c>
      <c r="I149" s="116">
        <f>SUM(I144:I148)</f>
        <v>0</v>
      </c>
      <c r="J149" s="117"/>
      <c r="K149" s="126">
        <f>SUM(K144:K148)</f>
        <v>0</v>
      </c>
    </row>
    <row r="150" spans="1:11" ht="10.5" customHeight="1" hidden="1" thickBot="1">
      <c r="A150" s="25"/>
      <c r="B150" s="26"/>
      <c r="C150" s="27"/>
      <c r="D150" s="27"/>
      <c r="E150" s="27"/>
      <c r="F150" s="27"/>
      <c r="G150" s="27"/>
      <c r="H150" s="27"/>
      <c r="I150" s="27"/>
      <c r="J150" s="27"/>
      <c r="K150" s="28"/>
    </row>
    <row r="151" spans="1:11" ht="19.5" customHeight="1">
      <c r="A151" s="647" t="s">
        <v>198</v>
      </c>
      <c r="B151" s="111" t="s">
        <v>261</v>
      </c>
      <c r="C151" s="104">
        <v>1</v>
      </c>
      <c r="D151" s="102" t="s">
        <v>40</v>
      </c>
      <c r="E151" s="103">
        <v>45</v>
      </c>
      <c r="F151" s="104">
        <v>1</v>
      </c>
      <c r="G151" s="102" t="s">
        <v>40</v>
      </c>
      <c r="H151" s="103">
        <v>50</v>
      </c>
      <c r="I151" s="104">
        <v>1</v>
      </c>
      <c r="J151" s="102" t="s">
        <v>40</v>
      </c>
      <c r="K151" s="103">
        <v>55</v>
      </c>
    </row>
    <row r="152" spans="1:11" ht="18" customHeight="1" thickBot="1">
      <c r="A152" s="648"/>
      <c r="B152" s="115"/>
      <c r="C152" s="132"/>
      <c r="D152" s="133"/>
      <c r="E152" s="134"/>
      <c r="F152" s="132"/>
      <c r="G152" s="133"/>
      <c r="H152" s="134"/>
      <c r="I152" s="132"/>
      <c r="J152" s="133"/>
      <c r="K152" s="134"/>
    </row>
    <row r="153" spans="1:11" ht="19.5" customHeight="1" hidden="1">
      <c r="A153" s="648"/>
      <c r="B153" s="115"/>
      <c r="C153" s="107"/>
      <c r="D153" s="105"/>
      <c r="E153" s="106"/>
      <c r="F153" s="107"/>
      <c r="G153" s="105"/>
      <c r="H153" s="106"/>
      <c r="I153" s="107"/>
      <c r="J153" s="105"/>
      <c r="K153" s="106"/>
    </row>
    <row r="154" spans="1:11" ht="19.5" customHeight="1" hidden="1">
      <c r="A154" s="648"/>
      <c r="B154" s="112"/>
      <c r="C154" s="107"/>
      <c r="D154" s="105"/>
      <c r="E154" s="106"/>
      <c r="F154" s="107"/>
      <c r="G154" s="105"/>
      <c r="H154" s="106"/>
      <c r="I154" s="107"/>
      <c r="J154" s="105"/>
      <c r="K154" s="106"/>
    </row>
    <row r="155" spans="1:11" ht="19.5" customHeight="1" hidden="1" thickBot="1">
      <c r="A155" s="648"/>
      <c r="B155" s="113"/>
      <c r="C155" s="108"/>
      <c r="D155" s="109"/>
      <c r="E155" s="110"/>
      <c r="F155" s="107"/>
      <c r="G155" s="105"/>
      <c r="H155" s="106"/>
      <c r="I155" s="107"/>
      <c r="J155" s="105"/>
      <c r="K155" s="106"/>
    </row>
    <row r="156" spans="1:11" ht="19.5" customHeight="1" thickBot="1">
      <c r="A156" s="649"/>
      <c r="B156" s="88" t="s">
        <v>161</v>
      </c>
      <c r="C156" s="116">
        <f>SUM(C151:C155)</f>
        <v>1</v>
      </c>
      <c r="D156" s="117"/>
      <c r="E156" s="126">
        <f>SUM(E151:E155)</f>
        <v>45</v>
      </c>
      <c r="F156" s="116">
        <f>SUM(F151:F155)</f>
        <v>1</v>
      </c>
      <c r="G156" s="117"/>
      <c r="H156" s="126">
        <f>SUM(H151:H155)</f>
        <v>50</v>
      </c>
      <c r="I156" s="116">
        <f>SUM(I151:I155)</f>
        <v>1</v>
      </c>
      <c r="J156" s="117"/>
      <c r="K156" s="126">
        <f>SUM(K151:K155)</f>
        <v>55</v>
      </c>
    </row>
    <row r="157" spans="1:11" ht="19.5" customHeight="1" thickBot="1">
      <c r="A157" s="25"/>
      <c r="B157" s="26"/>
      <c r="C157" s="27"/>
      <c r="D157" s="27"/>
      <c r="E157" s="27"/>
      <c r="F157" s="27"/>
      <c r="G157" s="27"/>
      <c r="H157" s="27"/>
      <c r="I157" s="27"/>
      <c r="J157" s="27"/>
      <c r="K157" s="28"/>
    </row>
    <row r="158" spans="1:11" ht="18.75" customHeight="1" hidden="1">
      <c r="A158" s="647" t="s">
        <v>199</v>
      </c>
      <c r="B158" s="111"/>
      <c r="C158" s="104"/>
      <c r="D158" s="102"/>
      <c r="E158" s="103"/>
      <c r="F158" s="104"/>
      <c r="G158" s="102"/>
      <c r="H158" s="103"/>
      <c r="I158" s="104"/>
      <c r="J158" s="102"/>
      <c r="K158" s="103"/>
    </row>
    <row r="159" spans="1:11" ht="19.5" customHeight="1" hidden="1">
      <c r="A159" s="648"/>
      <c r="B159" s="115"/>
      <c r="C159" s="107"/>
      <c r="D159" s="105"/>
      <c r="E159" s="106"/>
      <c r="F159" s="107"/>
      <c r="G159" s="105"/>
      <c r="H159" s="106"/>
      <c r="I159" s="107"/>
      <c r="J159" s="105"/>
      <c r="K159" s="106"/>
    </row>
    <row r="160" spans="1:11" ht="19.5" customHeight="1" hidden="1">
      <c r="A160" s="648"/>
      <c r="B160" s="112"/>
      <c r="C160" s="107"/>
      <c r="D160" s="105"/>
      <c r="E160" s="106"/>
      <c r="F160" s="107"/>
      <c r="G160" s="105"/>
      <c r="H160" s="106"/>
      <c r="I160" s="107"/>
      <c r="J160" s="105"/>
      <c r="K160" s="106"/>
    </row>
    <row r="161" spans="1:11" ht="19.5" customHeight="1" hidden="1">
      <c r="A161" s="648"/>
      <c r="B161" s="112"/>
      <c r="C161" s="107"/>
      <c r="D161" s="105"/>
      <c r="E161" s="106"/>
      <c r="F161" s="107"/>
      <c r="G161" s="105"/>
      <c r="H161" s="106"/>
      <c r="I161" s="107"/>
      <c r="J161" s="105"/>
      <c r="K161" s="106"/>
    </row>
    <row r="162" spans="1:11" ht="19.5" customHeight="1" hidden="1" thickBot="1">
      <c r="A162" s="648"/>
      <c r="B162" s="113"/>
      <c r="C162" s="108"/>
      <c r="D162" s="109"/>
      <c r="E162" s="110"/>
      <c r="F162" s="107"/>
      <c r="G162" s="105"/>
      <c r="H162" s="106"/>
      <c r="I162" s="107"/>
      <c r="J162" s="105"/>
      <c r="K162" s="106"/>
    </row>
    <row r="163" spans="1:11" ht="19.5" customHeight="1" hidden="1" thickBot="1">
      <c r="A163" s="649"/>
      <c r="B163" s="88" t="s">
        <v>161</v>
      </c>
      <c r="C163" s="116">
        <f>SUM(C158:C162)</f>
        <v>0</v>
      </c>
      <c r="D163" s="117"/>
      <c r="E163" s="126">
        <f>SUM(E158:E162)</f>
        <v>0</v>
      </c>
      <c r="F163" s="116">
        <f>SUM(F158:F162)</f>
        <v>0</v>
      </c>
      <c r="G163" s="117"/>
      <c r="H163" s="126">
        <f>SUM(H158:H162)</f>
        <v>0</v>
      </c>
      <c r="I163" s="116">
        <f>SUM(I158:I162)</f>
        <v>0</v>
      </c>
      <c r="J163" s="117"/>
      <c r="K163" s="126">
        <f>SUM(K158:K162)</f>
        <v>0</v>
      </c>
    </row>
    <row r="164" spans="1:11" ht="19.5" customHeight="1" thickBot="1">
      <c r="A164" s="650" t="s">
        <v>103</v>
      </c>
      <c r="B164" s="651" t="s">
        <v>18</v>
      </c>
      <c r="C164" s="120">
        <f>C129+C135+C142+C149+C156+C163</f>
        <v>2</v>
      </c>
      <c r="D164" s="121"/>
      <c r="E164" s="123">
        <f>E129+E135+E142+E149+E156+E163</f>
        <v>165</v>
      </c>
      <c r="F164" s="120">
        <f>F129+F135+F142+F149+F156+F163</f>
        <v>2</v>
      </c>
      <c r="G164" s="121"/>
      <c r="H164" s="123">
        <f>H129+H135+H142+H149+H156+H163</f>
        <v>200</v>
      </c>
      <c r="I164" s="120">
        <f>I129+I135+I142+I149+I156+I163</f>
        <v>2</v>
      </c>
      <c r="J164" s="121"/>
      <c r="K164" s="123">
        <f>K129+K135+K142+K149+K156+K163</f>
        <v>235</v>
      </c>
    </row>
    <row r="165" spans="1:11" ht="18.75" customHeight="1" thickBot="1">
      <c r="A165" s="25"/>
      <c r="B165" s="26"/>
      <c r="C165" s="27"/>
      <c r="D165" s="27"/>
      <c r="E165" s="27"/>
      <c r="F165" s="27"/>
      <c r="G165" s="27"/>
      <c r="H165" s="27"/>
      <c r="I165" s="27"/>
      <c r="J165" s="27"/>
      <c r="K165" s="28"/>
    </row>
    <row r="166" spans="1:11" ht="19.5" customHeight="1" hidden="1" thickBot="1">
      <c r="A166" s="652" t="s">
        <v>200</v>
      </c>
      <c r="B166" s="653"/>
      <c r="C166" s="654"/>
      <c r="D166" s="654"/>
      <c r="E166" s="654"/>
      <c r="F166" s="654"/>
      <c r="G166" s="654"/>
      <c r="H166" s="654"/>
      <c r="I166" s="654"/>
      <c r="J166" s="654"/>
      <c r="K166" s="655"/>
    </row>
    <row r="167" spans="1:11" ht="19.5" customHeight="1" hidden="1">
      <c r="A167" s="647" t="s">
        <v>201</v>
      </c>
      <c r="B167" s="111"/>
      <c r="C167" s="104"/>
      <c r="D167" s="102"/>
      <c r="E167" s="103"/>
      <c r="F167" s="104"/>
      <c r="G167" s="102"/>
      <c r="H167" s="103"/>
      <c r="I167" s="104"/>
      <c r="J167" s="102"/>
      <c r="K167" s="103"/>
    </row>
    <row r="168" spans="1:11" ht="19.5" customHeight="1" hidden="1">
      <c r="A168" s="648"/>
      <c r="B168" s="115"/>
      <c r="C168" s="107"/>
      <c r="D168" s="105"/>
      <c r="E168" s="106"/>
      <c r="F168" s="107"/>
      <c r="G168" s="105"/>
      <c r="H168" s="106"/>
      <c r="I168" s="107"/>
      <c r="J168" s="105"/>
      <c r="K168" s="106"/>
    </row>
    <row r="169" spans="1:11" ht="19.5" customHeight="1" hidden="1">
      <c r="A169" s="648"/>
      <c r="B169" s="112"/>
      <c r="C169" s="107"/>
      <c r="D169" s="105"/>
      <c r="E169" s="106"/>
      <c r="F169" s="107"/>
      <c r="G169" s="105"/>
      <c r="H169" s="106"/>
      <c r="I169" s="107"/>
      <c r="J169" s="105"/>
      <c r="K169" s="106"/>
    </row>
    <row r="170" spans="1:11" ht="19.5" customHeight="1" hidden="1">
      <c r="A170" s="648"/>
      <c r="B170" s="112"/>
      <c r="C170" s="107"/>
      <c r="D170" s="105"/>
      <c r="E170" s="106"/>
      <c r="F170" s="107"/>
      <c r="G170" s="105"/>
      <c r="H170" s="106"/>
      <c r="I170" s="107"/>
      <c r="J170" s="105"/>
      <c r="K170" s="106"/>
    </row>
    <row r="171" spans="1:11" ht="19.5" customHeight="1" hidden="1" thickBot="1">
      <c r="A171" s="648"/>
      <c r="B171" s="113"/>
      <c r="C171" s="108"/>
      <c r="D171" s="109"/>
      <c r="E171" s="110"/>
      <c r="F171" s="107"/>
      <c r="G171" s="105"/>
      <c r="H171" s="106"/>
      <c r="I171" s="107"/>
      <c r="J171" s="105"/>
      <c r="K171" s="106"/>
    </row>
    <row r="172" spans="1:11" ht="19.5" customHeight="1" hidden="1" thickBot="1">
      <c r="A172" s="649"/>
      <c r="B172" s="88" t="s">
        <v>161</v>
      </c>
      <c r="C172" s="116">
        <f>SUM(C167:C171)</f>
        <v>0</v>
      </c>
      <c r="D172" s="117"/>
      <c r="E172" s="126">
        <f>SUM(E167:E171)</f>
        <v>0</v>
      </c>
      <c r="F172" s="116">
        <f>SUM(F167:F171)</f>
        <v>0</v>
      </c>
      <c r="G172" s="117"/>
      <c r="H172" s="126">
        <f>SUM(H167:H171)</f>
        <v>0</v>
      </c>
      <c r="I172" s="116">
        <f>SUM(I167:I171)</f>
        <v>0</v>
      </c>
      <c r="J172" s="117"/>
      <c r="K172" s="126">
        <f>SUM(K167:K171)</f>
        <v>0</v>
      </c>
    </row>
    <row r="173" spans="1:11" ht="19.5" customHeight="1" hidden="1" thickBot="1">
      <c r="A173" s="25"/>
      <c r="B173" s="26"/>
      <c r="C173" s="27"/>
      <c r="D173" s="27"/>
      <c r="E173" s="27"/>
      <c r="F173" s="27"/>
      <c r="G173" s="27"/>
      <c r="H173" s="27"/>
      <c r="I173" s="27"/>
      <c r="J173" s="27"/>
      <c r="K173" s="28"/>
    </row>
    <row r="174" spans="1:11" ht="19.5" customHeight="1" hidden="1">
      <c r="A174" s="647" t="s">
        <v>202</v>
      </c>
      <c r="B174" s="111"/>
      <c r="C174" s="104"/>
      <c r="D174" s="102"/>
      <c r="E174" s="103"/>
      <c r="F174" s="104"/>
      <c r="G174" s="102"/>
      <c r="H174" s="103"/>
      <c r="I174" s="104"/>
      <c r="J174" s="102"/>
      <c r="K174" s="103"/>
    </row>
    <row r="175" spans="1:11" ht="19.5" customHeight="1" hidden="1">
      <c r="A175" s="648"/>
      <c r="B175" s="115"/>
      <c r="C175" s="107"/>
      <c r="D175" s="105"/>
      <c r="E175" s="106"/>
      <c r="F175" s="107"/>
      <c r="G175" s="105"/>
      <c r="H175" s="106"/>
      <c r="I175" s="107"/>
      <c r="J175" s="105"/>
      <c r="K175" s="106"/>
    </row>
    <row r="176" spans="1:11" ht="19.5" customHeight="1" hidden="1">
      <c r="A176" s="648"/>
      <c r="B176" s="112"/>
      <c r="C176" s="107"/>
      <c r="D176" s="105"/>
      <c r="E176" s="106"/>
      <c r="F176" s="107"/>
      <c r="G176" s="105"/>
      <c r="H176" s="106"/>
      <c r="I176" s="107"/>
      <c r="J176" s="105"/>
      <c r="K176" s="106"/>
    </row>
    <row r="177" spans="1:11" ht="19.5" customHeight="1" hidden="1">
      <c r="A177" s="648"/>
      <c r="B177" s="112"/>
      <c r="C177" s="107"/>
      <c r="D177" s="105"/>
      <c r="E177" s="106"/>
      <c r="F177" s="107"/>
      <c r="G177" s="105"/>
      <c r="H177" s="106"/>
      <c r="I177" s="107"/>
      <c r="J177" s="105"/>
      <c r="K177" s="106"/>
    </row>
    <row r="178" spans="1:11" ht="19.5" customHeight="1" hidden="1" thickBot="1">
      <c r="A178" s="648"/>
      <c r="B178" s="113"/>
      <c r="C178" s="108"/>
      <c r="D178" s="109"/>
      <c r="E178" s="110"/>
      <c r="F178" s="107"/>
      <c r="G178" s="105"/>
      <c r="H178" s="106"/>
      <c r="I178" s="107"/>
      <c r="J178" s="105"/>
      <c r="K178" s="106"/>
    </row>
    <row r="179" spans="1:11" ht="19.5" customHeight="1" hidden="1" thickBot="1">
      <c r="A179" s="649"/>
      <c r="B179" s="88" t="s">
        <v>161</v>
      </c>
      <c r="C179" s="116">
        <f>SUM(C174:C178)</f>
        <v>0</v>
      </c>
      <c r="D179" s="117"/>
      <c r="E179" s="126">
        <f>SUM(E174:E178)</f>
        <v>0</v>
      </c>
      <c r="F179" s="116">
        <f>SUM(F174:F178)</f>
        <v>0</v>
      </c>
      <c r="G179" s="117"/>
      <c r="H179" s="126">
        <f>SUM(H174:H178)</f>
        <v>0</v>
      </c>
      <c r="I179" s="116">
        <f>SUM(I174:I178)</f>
        <v>0</v>
      </c>
      <c r="J179" s="117"/>
      <c r="K179" s="126">
        <f>SUM(K174:K178)</f>
        <v>0</v>
      </c>
    </row>
    <row r="180" spans="1:11" ht="19.5" customHeight="1" hidden="1" thickBot="1">
      <c r="A180" s="650" t="s">
        <v>203</v>
      </c>
      <c r="B180" s="651" t="s">
        <v>18</v>
      </c>
      <c r="C180" s="120">
        <f>C172+C179</f>
        <v>0</v>
      </c>
      <c r="D180" s="121"/>
      <c r="E180" s="123">
        <f>E172+E179</f>
        <v>0</v>
      </c>
      <c r="F180" s="120">
        <f>F172+F179</f>
        <v>0</v>
      </c>
      <c r="G180" s="121"/>
      <c r="H180" s="123">
        <f>H172+H179</f>
        <v>0</v>
      </c>
      <c r="I180" s="120">
        <f>I172+I179</f>
        <v>0</v>
      </c>
      <c r="J180" s="121"/>
      <c r="K180" s="123">
        <f>K172+K179</f>
        <v>0</v>
      </c>
    </row>
    <row r="181" spans="1:11" ht="19.5" customHeight="1" hidden="1" thickBot="1">
      <c r="A181" s="25"/>
      <c r="B181" s="26"/>
      <c r="C181" s="27"/>
      <c r="D181" s="27"/>
      <c r="E181" s="27"/>
      <c r="F181" s="27"/>
      <c r="G181" s="27"/>
      <c r="H181" s="27"/>
      <c r="I181" s="27"/>
      <c r="J181" s="27"/>
      <c r="K181" s="28"/>
    </row>
    <row r="182" spans="1:11" ht="19.5" customHeight="1" thickBot="1">
      <c r="A182" s="652" t="s">
        <v>112</v>
      </c>
      <c r="B182" s="653"/>
      <c r="C182" s="654"/>
      <c r="D182" s="654"/>
      <c r="E182" s="654"/>
      <c r="F182" s="654"/>
      <c r="G182" s="654"/>
      <c r="H182" s="654"/>
      <c r="I182" s="654"/>
      <c r="J182" s="654"/>
      <c r="K182" s="655"/>
    </row>
    <row r="183" spans="1:11" ht="19.5" customHeight="1" thickBot="1">
      <c r="A183" s="647" t="s">
        <v>204</v>
      </c>
      <c r="B183" s="115" t="s">
        <v>52</v>
      </c>
      <c r="C183" s="104">
        <v>1</v>
      </c>
      <c r="D183" s="102" t="s">
        <v>40</v>
      </c>
      <c r="E183" s="103">
        <v>45</v>
      </c>
      <c r="F183" s="104">
        <v>1</v>
      </c>
      <c r="G183" s="102" t="s">
        <v>40</v>
      </c>
      <c r="H183" s="103">
        <v>50</v>
      </c>
      <c r="I183" s="104">
        <v>1</v>
      </c>
      <c r="J183" s="102" t="s">
        <v>40</v>
      </c>
      <c r="K183" s="103">
        <v>55</v>
      </c>
    </row>
    <row r="184" spans="1:11" ht="19.5" customHeight="1" hidden="1">
      <c r="A184" s="648"/>
      <c r="B184" s="115"/>
      <c r="C184" s="107"/>
      <c r="D184" s="105"/>
      <c r="E184" s="106"/>
      <c r="F184" s="107"/>
      <c r="G184" s="105"/>
      <c r="H184" s="106"/>
      <c r="I184" s="107"/>
      <c r="J184" s="105"/>
      <c r="K184" s="106"/>
    </row>
    <row r="185" spans="1:11" ht="19.5" customHeight="1" hidden="1">
      <c r="A185" s="648"/>
      <c r="B185" s="115"/>
      <c r="C185" s="107"/>
      <c r="D185" s="105"/>
      <c r="E185" s="106"/>
      <c r="F185" s="107"/>
      <c r="G185" s="105"/>
      <c r="H185" s="106"/>
      <c r="I185" s="107"/>
      <c r="J185" s="105"/>
      <c r="K185" s="106"/>
    </row>
    <row r="186" spans="1:11" ht="19.5" customHeight="1" hidden="1">
      <c r="A186" s="648"/>
      <c r="B186" s="112"/>
      <c r="C186" s="107"/>
      <c r="D186" s="105"/>
      <c r="E186" s="106"/>
      <c r="F186" s="107"/>
      <c r="G186" s="105"/>
      <c r="H186" s="106"/>
      <c r="I186" s="107"/>
      <c r="J186" s="105"/>
      <c r="K186" s="106"/>
    </row>
    <row r="187" spans="1:11" ht="19.5" customHeight="1" hidden="1" thickBot="1">
      <c r="A187" s="648"/>
      <c r="B187" s="113"/>
      <c r="C187" s="108"/>
      <c r="D187" s="109"/>
      <c r="E187" s="110"/>
      <c r="F187" s="107"/>
      <c r="G187" s="105"/>
      <c r="H187" s="106"/>
      <c r="I187" s="107"/>
      <c r="J187" s="105"/>
      <c r="K187" s="106"/>
    </row>
    <row r="188" spans="1:11" ht="19.5" customHeight="1" thickBot="1">
      <c r="A188" s="649"/>
      <c r="B188" s="88" t="s">
        <v>161</v>
      </c>
      <c r="C188" s="116">
        <f>SUM(C183:C187)</f>
        <v>1</v>
      </c>
      <c r="D188" s="117"/>
      <c r="E188" s="126">
        <f>SUM(E183:E187)</f>
        <v>45</v>
      </c>
      <c r="F188" s="116">
        <f>SUM(F183:F187)</f>
        <v>1</v>
      </c>
      <c r="G188" s="117"/>
      <c r="H188" s="126">
        <f>SUM(H183:H187)</f>
        <v>50</v>
      </c>
      <c r="I188" s="116">
        <f>SUM(I183:I187)</f>
        <v>1</v>
      </c>
      <c r="J188" s="117"/>
      <c r="K188" s="126">
        <f>SUM(K183:K187)</f>
        <v>55</v>
      </c>
    </row>
    <row r="189" spans="1:11" ht="19.5" customHeight="1" thickBot="1">
      <c r="A189" s="25"/>
      <c r="B189" s="26"/>
      <c r="C189" s="27"/>
      <c r="D189" s="27"/>
      <c r="E189" s="27"/>
      <c r="F189" s="27"/>
      <c r="G189" s="27"/>
      <c r="H189" s="27"/>
      <c r="I189" s="27"/>
      <c r="J189" s="27"/>
      <c r="K189" s="28"/>
    </row>
    <row r="190" spans="1:11" ht="19.5" customHeight="1" hidden="1">
      <c r="A190" s="647" t="s">
        <v>205</v>
      </c>
      <c r="B190" s="111"/>
      <c r="C190" s="104"/>
      <c r="D190" s="102"/>
      <c r="E190" s="103"/>
      <c r="F190" s="104"/>
      <c r="G190" s="102"/>
      <c r="H190" s="103"/>
      <c r="I190" s="104"/>
      <c r="J190" s="102"/>
      <c r="K190" s="103"/>
    </row>
    <row r="191" spans="1:11" ht="19.5" customHeight="1" hidden="1">
      <c r="A191" s="648"/>
      <c r="B191" s="115"/>
      <c r="C191" s="107"/>
      <c r="D191" s="105"/>
      <c r="E191" s="106"/>
      <c r="F191" s="107"/>
      <c r="G191" s="105"/>
      <c r="H191" s="106"/>
      <c r="I191" s="107"/>
      <c r="J191" s="105"/>
      <c r="K191" s="106"/>
    </row>
    <row r="192" spans="1:11" ht="19.5" customHeight="1" hidden="1">
      <c r="A192" s="648"/>
      <c r="B192" s="115"/>
      <c r="C192" s="107"/>
      <c r="D192" s="105"/>
      <c r="E192" s="106"/>
      <c r="F192" s="107"/>
      <c r="G192" s="105"/>
      <c r="H192" s="106"/>
      <c r="I192" s="107"/>
      <c r="J192" s="105"/>
      <c r="K192" s="106"/>
    </row>
    <row r="193" spans="1:11" ht="19.5" customHeight="1" hidden="1">
      <c r="A193" s="648"/>
      <c r="B193" s="112"/>
      <c r="C193" s="107"/>
      <c r="D193" s="105"/>
      <c r="E193" s="106"/>
      <c r="F193" s="107"/>
      <c r="G193" s="105"/>
      <c r="H193" s="106"/>
      <c r="I193" s="107"/>
      <c r="J193" s="105"/>
      <c r="K193" s="106"/>
    </row>
    <row r="194" spans="1:11" ht="19.5" customHeight="1" hidden="1" thickBot="1">
      <c r="A194" s="648"/>
      <c r="B194" s="113"/>
      <c r="C194" s="108"/>
      <c r="D194" s="109"/>
      <c r="E194" s="110"/>
      <c r="F194" s="107"/>
      <c r="G194" s="105"/>
      <c r="H194" s="106"/>
      <c r="I194" s="107"/>
      <c r="J194" s="105"/>
      <c r="K194" s="106"/>
    </row>
    <row r="195" spans="1:11" ht="19.5" customHeight="1" hidden="1" thickBot="1">
      <c r="A195" s="649"/>
      <c r="B195" s="88" t="s">
        <v>161</v>
      </c>
      <c r="C195" s="116">
        <f>SUM(C190:C194)</f>
        <v>0</v>
      </c>
      <c r="D195" s="117"/>
      <c r="E195" s="126">
        <f>SUM(E190:E194)</f>
        <v>0</v>
      </c>
      <c r="F195" s="116">
        <f>SUM(F190:F194)</f>
        <v>0</v>
      </c>
      <c r="G195" s="117"/>
      <c r="H195" s="126">
        <f>SUM(H190:H194)</f>
        <v>0</v>
      </c>
      <c r="I195" s="116">
        <f>SUM(I190:I194)</f>
        <v>0</v>
      </c>
      <c r="J195" s="117"/>
      <c r="K195" s="126">
        <f>SUM(K190:K194)</f>
        <v>0</v>
      </c>
    </row>
    <row r="196" spans="1:11" ht="19.5" customHeight="1" hidden="1" thickBot="1">
      <c r="A196" s="25"/>
      <c r="B196" s="26"/>
      <c r="C196" s="27"/>
      <c r="D196" s="27"/>
      <c r="E196" s="27"/>
      <c r="F196" s="27"/>
      <c r="G196" s="27"/>
      <c r="H196" s="27"/>
      <c r="I196" s="27"/>
      <c r="J196" s="27"/>
      <c r="K196" s="28"/>
    </row>
    <row r="197" spans="1:11" ht="19.5" customHeight="1" hidden="1">
      <c r="A197" s="647" t="s">
        <v>206</v>
      </c>
      <c r="B197" s="111"/>
      <c r="C197" s="104"/>
      <c r="D197" s="102"/>
      <c r="E197" s="96"/>
      <c r="F197" s="104"/>
      <c r="G197" s="102"/>
      <c r="H197" s="103"/>
      <c r="I197" s="104"/>
      <c r="J197" s="102"/>
      <c r="K197" s="103"/>
    </row>
    <row r="198" spans="1:11" ht="19.5" customHeight="1" hidden="1">
      <c r="A198" s="648"/>
      <c r="B198" s="115"/>
      <c r="C198" s="107"/>
      <c r="D198" s="105"/>
      <c r="E198" s="106"/>
      <c r="F198" s="107"/>
      <c r="G198" s="105"/>
      <c r="H198" s="106"/>
      <c r="I198" s="107"/>
      <c r="J198" s="105"/>
      <c r="K198" s="106"/>
    </row>
    <row r="199" spans="1:11" ht="19.5" customHeight="1" hidden="1">
      <c r="A199" s="648"/>
      <c r="B199" s="115"/>
      <c r="C199" s="107"/>
      <c r="D199" s="105"/>
      <c r="E199" s="106"/>
      <c r="F199" s="107"/>
      <c r="G199" s="105"/>
      <c r="H199" s="106"/>
      <c r="I199" s="107"/>
      <c r="J199" s="105"/>
      <c r="K199" s="106"/>
    </row>
    <row r="200" spans="1:11" ht="19.5" customHeight="1" hidden="1">
      <c r="A200" s="648"/>
      <c r="B200" s="112"/>
      <c r="C200" s="107"/>
      <c r="D200" s="105"/>
      <c r="E200" s="106"/>
      <c r="F200" s="107"/>
      <c r="G200" s="105"/>
      <c r="H200" s="106"/>
      <c r="I200" s="107"/>
      <c r="J200" s="105"/>
      <c r="K200" s="106"/>
    </row>
    <row r="201" spans="1:11" ht="19.5" customHeight="1" hidden="1" thickBot="1">
      <c r="A201" s="648"/>
      <c r="B201" s="113"/>
      <c r="C201" s="138"/>
      <c r="D201" s="139"/>
      <c r="E201" s="140"/>
      <c r="F201" s="107"/>
      <c r="G201" s="105"/>
      <c r="H201" s="106"/>
      <c r="I201" s="107"/>
      <c r="J201" s="105"/>
      <c r="K201" s="106"/>
    </row>
    <row r="202" spans="1:11" ht="19.5" customHeight="1" hidden="1" thickBot="1">
      <c r="A202" s="649"/>
      <c r="B202" s="88" t="s">
        <v>161</v>
      </c>
      <c r="C202" s="116">
        <f>SUM(C197:C201)</f>
        <v>0</v>
      </c>
      <c r="D202" s="117"/>
      <c r="E202" s="126">
        <f>SUM(E197:E201)</f>
        <v>0</v>
      </c>
      <c r="F202" s="116">
        <f>SUM(F197:F201)</f>
        <v>0</v>
      </c>
      <c r="G202" s="117"/>
      <c r="H202" s="126">
        <f>SUM(H197:H201)</f>
        <v>0</v>
      </c>
      <c r="I202" s="116">
        <f>SUM(I197:I201)</f>
        <v>0</v>
      </c>
      <c r="J202" s="117"/>
      <c r="K202" s="126">
        <f>SUM(K197:K201)</f>
        <v>0</v>
      </c>
    </row>
    <row r="203" spans="1:11" ht="19.5" customHeight="1" hidden="1" thickBot="1">
      <c r="A203" s="25"/>
      <c r="B203" s="26"/>
      <c r="C203" s="27"/>
      <c r="D203" s="27"/>
      <c r="E203" s="27"/>
      <c r="F203" s="27"/>
      <c r="G203" s="27"/>
      <c r="H203" s="27"/>
      <c r="I203" s="27"/>
      <c r="J203" s="27"/>
      <c r="K203" s="28"/>
    </row>
    <row r="204" spans="1:11" ht="19.5" customHeight="1" hidden="1">
      <c r="A204" s="647" t="s">
        <v>207</v>
      </c>
      <c r="B204" s="111"/>
      <c r="C204" s="104"/>
      <c r="D204" s="102"/>
      <c r="E204" s="103"/>
      <c r="F204" s="104"/>
      <c r="G204" s="102"/>
      <c r="H204" s="103"/>
      <c r="I204" s="104"/>
      <c r="J204" s="102"/>
      <c r="K204" s="103"/>
    </row>
    <row r="205" spans="1:11" ht="19.5" customHeight="1" hidden="1">
      <c r="A205" s="648"/>
      <c r="B205" s="115"/>
      <c r="C205" s="107"/>
      <c r="D205" s="105"/>
      <c r="E205" s="106"/>
      <c r="F205" s="107"/>
      <c r="G205" s="105"/>
      <c r="H205" s="106"/>
      <c r="I205" s="107"/>
      <c r="J205" s="105"/>
      <c r="K205" s="106"/>
    </row>
    <row r="206" spans="1:11" ht="19.5" customHeight="1" hidden="1">
      <c r="A206" s="648"/>
      <c r="B206" s="112"/>
      <c r="C206" s="107"/>
      <c r="D206" s="105"/>
      <c r="E206" s="106"/>
      <c r="F206" s="107"/>
      <c r="G206" s="105"/>
      <c r="H206" s="106"/>
      <c r="I206" s="107"/>
      <c r="J206" s="105"/>
      <c r="K206" s="106"/>
    </row>
    <row r="207" spans="1:11" ht="19.5" customHeight="1" hidden="1">
      <c r="A207" s="648"/>
      <c r="B207" s="112"/>
      <c r="C207" s="107"/>
      <c r="D207" s="105"/>
      <c r="E207" s="106"/>
      <c r="F207" s="107"/>
      <c r="G207" s="105"/>
      <c r="H207" s="106"/>
      <c r="I207" s="107"/>
      <c r="J207" s="105"/>
      <c r="K207" s="106"/>
    </row>
    <row r="208" spans="1:11" ht="19.5" customHeight="1" hidden="1" thickBot="1">
      <c r="A208" s="648"/>
      <c r="B208" s="113"/>
      <c r="C208" s="108"/>
      <c r="D208" s="109"/>
      <c r="E208" s="110"/>
      <c r="F208" s="107"/>
      <c r="G208" s="105"/>
      <c r="H208" s="106"/>
      <c r="I208" s="107"/>
      <c r="J208" s="105"/>
      <c r="K208" s="106"/>
    </row>
    <row r="209" spans="1:11" ht="19.5" customHeight="1" hidden="1" thickBot="1">
      <c r="A209" s="649"/>
      <c r="B209" s="88" t="s">
        <v>161</v>
      </c>
      <c r="C209" s="116">
        <f>SUM(C204:C208)</f>
        <v>0</v>
      </c>
      <c r="D209" s="117"/>
      <c r="E209" s="126">
        <f>SUM(E204:E208)</f>
        <v>0</v>
      </c>
      <c r="F209" s="116">
        <f>SUM(F204:F208)</f>
        <v>0</v>
      </c>
      <c r="G209" s="117"/>
      <c r="H209" s="126">
        <f>SUM(H204:H208)</f>
        <v>0</v>
      </c>
      <c r="I209" s="116">
        <f>SUM(I204:I208)</f>
        <v>0</v>
      </c>
      <c r="J209" s="117"/>
      <c r="K209" s="126">
        <f>SUM(K204:K208)</f>
        <v>0</v>
      </c>
    </row>
    <row r="210" spans="1:11" ht="19.5" customHeight="1" hidden="1" thickBot="1">
      <c r="A210" s="25"/>
      <c r="B210" s="26"/>
      <c r="C210" s="27"/>
      <c r="D210" s="27"/>
      <c r="E210" s="27"/>
      <c r="F210" s="27"/>
      <c r="G210" s="27"/>
      <c r="H210" s="27"/>
      <c r="I210" s="27"/>
      <c r="J210" s="27"/>
      <c r="K210" s="28"/>
    </row>
    <row r="211" spans="1:11" ht="19.5" customHeight="1" hidden="1">
      <c r="A211" s="647" t="s">
        <v>208</v>
      </c>
      <c r="B211" s="111"/>
      <c r="C211" s="104"/>
      <c r="D211" s="102"/>
      <c r="E211" s="103"/>
      <c r="F211" s="104"/>
      <c r="G211" s="102"/>
      <c r="H211" s="103"/>
      <c r="I211" s="104"/>
      <c r="J211" s="102"/>
      <c r="K211" s="103"/>
    </row>
    <row r="212" spans="1:11" ht="19.5" customHeight="1" hidden="1">
      <c r="A212" s="648"/>
      <c r="B212" s="112"/>
      <c r="C212" s="107"/>
      <c r="D212" s="105"/>
      <c r="E212" s="106"/>
      <c r="F212" s="107"/>
      <c r="G212" s="105"/>
      <c r="H212" s="106"/>
      <c r="I212" s="107"/>
      <c r="J212" s="105"/>
      <c r="K212" s="106"/>
    </row>
    <row r="213" spans="1:11" ht="19.5" customHeight="1" hidden="1">
      <c r="A213" s="648"/>
      <c r="B213" s="112"/>
      <c r="C213" s="107"/>
      <c r="D213" s="105"/>
      <c r="E213" s="106"/>
      <c r="F213" s="107"/>
      <c r="G213" s="105"/>
      <c r="H213" s="106"/>
      <c r="I213" s="107"/>
      <c r="J213" s="105"/>
      <c r="K213" s="106"/>
    </row>
    <row r="214" spans="1:11" ht="19.5" customHeight="1" hidden="1">
      <c r="A214" s="648"/>
      <c r="B214" s="112"/>
      <c r="C214" s="107"/>
      <c r="D214" s="105"/>
      <c r="E214" s="106"/>
      <c r="F214" s="107"/>
      <c r="G214" s="105"/>
      <c r="H214" s="106"/>
      <c r="I214" s="107"/>
      <c r="J214" s="105"/>
      <c r="K214" s="106"/>
    </row>
    <row r="215" spans="1:11" ht="19.5" customHeight="1" hidden="1" thickBot="1">
      <c r="A215" s="648"/>
      <c r="B215" s="113"/>
      <c r="C215" s="108"/>
      <c r="D215" s="109"/>
      <c r="E215" s="110"/>
      <c r="F215" s="107"/>
      <c r="G215" s="105"/>
      <c r="H215" s="106"/>
      <c r="I215" s="107"/>
      <c r="J215" s="105"/>
      <c r="K215" s="106"/>
    </row>
    <row r="216" spans="1:11" ht="19.5" customHeight="1" hidden="1" thickBot="1">
      <c r="A216" s="649"/>
      <c r="B216" s="88" t="s">
        <v>161</v>
      </c>
      <c r="C216" s="116">
        <f>SUM(C211:C215)</f>
        <v>0</v>
      </c>
      <c r="D216" s="117"/>
      <c r="E216" s="126">
        <f>SUM(E211:E215)</f>
        <v>0</v>
      </c>
      <c r="F216" s="116">
        <f>SUM(F211:F215)</f>
        <v>0</v>
      </c>
      <c r="G216" s="117"/>
      <c r="H216" s="126">
        <f>SUM(H211:H215)</f>
        <v>0</v>
      </c>
      <c r="I216" s="116">
        <f>SUM(I211:I215)</f>
        <v>0</v>
      </c>
      <c r="J216" s="117"/>
      <c r="K216" s="126">
        <f>SUM(K211:K215)</f>
        <v>0</v>
      </c>
    </row>
    <row r="217" spans="1:11" ht="19.5" customHeight="1" thickBot="1">
      <c r="A217" s="650" t="s">
        <v>113</v>
      </c>
      <c r="B217" s="651"/>
      <c r="C217" s="120">
        <f>C188+C195+C202+C209+C216</f>
        <v>1</v>
      </c>
      <c r="D217" s="121"/>
      <c r="E217" s="123">
        <f>E188+E195+E202+E209+E216</f>
        <v>45</v>
      </c>
      <c r="F217" s="120">
        <f>F188+F195+F202+F209+F216</f>
        <v>1</v>
      </c>
      <c r="G217" s="121"/>
      <c r="H217" s="123">
        <f>H188+H195+H202+H209+H216</f>
        <v>50</v>
      </c>
      <c r="I217" s="120">
        <f>I188+I195+I202+I209+I216</f>
        <v>1</v>
      </c>
      <c r="J217" s="121"/>
      <c r="K217" s="123">
        <f>K188+K195+K202+K209+K216</f>
        <v>55</v>
      </c>
    </row>
    <row r="218" spans="1:11" ht="19.5" customHeight="1" thickBot="1">
      <c r="A218" s="240"/>
      <c r="B218" s="241"/>
      <c r="C218" s="242"/>
      <c r="D218" s="242"/>
      <c r="E218" s="242"/>
      <c r="F218" s="242"/>
      <c r="G218" s="242"/>
      <c r="H218" s="242"/>
      <c r="I218" s="242"/>
      <c r="J218" s="242"/>
      <c r="K218" s="243"/>
    </row>
    <row r="219" spans="1:11" ht="19.5" customHeight="1" thickBot="1">
      <c r="A219" s="656" t="s">
        <v>104</v>
      </c>
      <c r="B219" s="540"/>
      <c r="C219" s="118">
        <f>C68+C122+C164+C180+C217</f>
        <v>4343</v>
      </c>
      <c r="D219" s="119"/>
      <c r="E219" s="124">
        <f>E68+E122+E164+E180+E217</f>
        <v>7861</v>
      </c>
      <c r="F219" s="118">
        <f>F68+F122+F164+F180+F217</f>
        <v>4390</v>
      </c>
      <c r="G219" s="119"/>
      <c r="H219" s="124">
        <f>H68+H122+H164+H180+H217</f>
        <v>8459</v>
      </c>
      <c r="I219" s="118">
        <f>I68+I122+I164+I180+I217</f>
        <v>4440</v>
      </c>
      <c r="J219" s="119"/>
      <c r="K219" s="125">
        <f>K68+K122+K164+K180+K217</f>
        <v>9285</v>
      </c>
    </row>
    <row r="220" spans="1:11" ht="19.5" customHeight="1" thickBot="1">
      <c r="A220" s="244"/>
      <c r="B220" s="239"/>
      <c r="C220" s="167"/>
      <c r="D220" s="167"/>
      <c r="E220" s="167"/>
      <c r="F220" s="167"/>
      <c r="G220" s="167"/>
      <c r="H220" s="167"/>
      <c r="I220" s="167"/>
      <c r="J220" s="167"/>
      <c r="K220" s="245"/>
    </row>
    <row r="221" spans="1:11" ht="19.5" customHeight="1" thickBot="1">
      <c r="A221" s="627" t="s">
        <v>105</v>
      </c>
      <c r="B221" s="628"/>
      <c r="C221" s="628"/>
      <c r="D221" s="628"/>
      <c r="E221" s="628"/>
      <c r="F221" s="628"/>
      <c r="G221" s="628"/>
      <c r="H221" s="628"/>
      <c r="I221" s="628"/>
      <c r="J221" s="628"/>
      <c r="K221" s="629"/>
    </row>
    <row r="222" spans="1:11" ht="29.25" customHeight="1">
      <c r="A222" s="647" t="s">
        <v>209</v>
      </c>
      <c r="B222" s="111" t="s">
        <v>8</v>
      </c>
      <c r="C222" s="104">
        <v>1</v>
      </c>
      <c r="D222" s="102" t="s">
        <v>40</v>
      </c>
      <c r="E222" s="103">
        <v>45</v>
      </c>
      <c r="F222" s="104">
        <v>1</v>
      </c>
      <c r="G222" s="102" t="s">
        <v>40</v>
      </c>
      <c r="H222" s="103">
        <v>50</v>
      </c>
      <c r="I222" s="104">
        <v>1</v>
      </c>
      <c r="J222" s="102" t="s">
        <v>40</v>
      </c>
      <c r="K222" s="103">
        <v>55</v>
      </c>
    </row>
    <row r="223" spans="1:11" ht="27.75" customHeight="1">
      <c r="A223" s="648"/>
      <c r="B223" s="115" t="s">
        <v>9</v>
      </c>
      <c r="C223" s="132">
        <v>1</v>
      </c>
      <c r="D223" s="133" t="s">
        <v>40</v>
      </c>
      <c r="E223" s="134">
        <v>45</v>
      </c>
      <c r="F223" s="132">
        <v>1</v>
      </c>
      <c r="G223" s="133" t="s">
        <v>40</v>
      </c>
      <c r="H223" s="134">
        <v>50</v>
      </c>
      <c r="I223" s="132">
        <v>1</v>
      </c>
      <c r="J223" s="133" t="s">
        <v>40</v>
      </c>
      <c r="K223" s="134">
        <v>55</v>
      </c>
    </row>
    <row r="224" spans="1:11" ht="19.5" customHeight="1" thickBot="1">
      <c r="A224" s="648"/>
      <c r="B224" s="112"/>
      <c r="C224" s="107"/>
      <c r="D224" s="105"/>
      <c r="E224" s="106"/>
      <c r="F224" s="107"/>
      <c r="G224" s="105"/>
      <c r="H224" s="106"/>
      <c r="I224" s="107"/>
      <c r="J224" s="105"/>
      <c r="K224" s="106"/>
    </row>
    <row r="225" spans="1:11" ht="19.5" customHeight="1" hidden="1">
      <c r="A225" s="648"/>
      <c r="B225" s="112"/>
      <c r="C225" s="107"/>
      <c r="D225" s="105"/>
      <c r="E225" s="106"/>
      <c r="F225" s="107"/>
      <c r="G225" s="105"/>
      <c r="H225" s="106"/>
      <c r="I225" s="107"/>
      <c r="J225" s="105"/>
      <c r="K225" s="106"/>
    </row>
    <row r="226" spans="1:11" ht="19.5" customHeight="1" hidden="1" thickBot="1">
      <c r="A226" s="648"/>
      <c r="B226" s="113"/>
      <c r="C226" s="108"/>
      <c r="D226" s="109"/>
      <c r="E226" s="110"/>
      <c r="F226" s="107"/>
      <c r="G226" s="105"/>
      <c r="H226" s="106"/>
      <c r="I226" s="107"/>
      <c r="J226" s="105"/>
      <c r="K226" s="106"/>
    </row>
    <row r="227" spans="1:11" ht="19.5" customHeight="1" thickBot="1">
      <c r="A227" s="649"/>
      <c r="B227" s="88" t="s">
        <v>161</v>
      </c>
      <c r="C227" s="116">
        <f>SUM(C222:C226)</f>
        <v>2</v>
      </c>
      <c r="D227" s="117"/>
      <c r="E227" s="126">
        <f>SUM(E222:E226)</f>
        <v>90</v>
      </c>
      <c r="F227" s="116">
        <f>SUM(F222:F226)</f>
        <v>2</v>
      </c>
      <c r="G227" s="117"/>
      <c r="H227" s="126">
        <f>SUM(H222:H226)</f>
        <v>100</v>
      </c>
      <c r="I227" s="116">
        <f>SUM(I222:I226)</f>
        <v>2</v>
      </c>
      <c r="J227" s="117"/>
      <c r="K227" s="126">
        <f>SUM(K222:K226)</f>
        <v>110</v>
      </c>
    </row>
    <row r="228" spans="1:11" ht="19.5" customHeight="1" thickBot="1">
      <c r="A228" s="25"/>
      <c r="B228" s="26"/>
      <c r="C228" s="27"/>
      <c r="D228" s="27"/>
      <c r="E228" s="27"/>
      <c r="F228" s="27"/>
      <c r="G228" s="27"/>
      <c r="H228" s="27"/>
      <c r="I228" s="27"/>
      <c r="J228" s="27"/>
      <c r="K228" s="28"/>
    </row>
    <row r="229" spans="1:11" ht="39" customHeight="1" thickBot="1">
      <c r="A229" s="647" t="s">
        <v>210</v>
      </c>
      <c r="B229" s="111" t="s">
        <v>35</v>
      </c>
      <c r="C229" s="104">
        <v>1</v>
      </c>
      <c r="D229" s="102" t="s">
        <v>40</v>
      </c>
      <c r="E229" s="103">
        <v>150</v>
      </c>
      <c r="F229" s="104">
        <v>1</v>
      </c>
      <c r="G229" s="102" t="s">
        <v>40</v>
      </c>
      <c r="H229" s="103">
        <v>180</v>
      </c>
      <c r="I229" s="104">
        <v>1</v>
      </c>
      <c r="J229" s="102" t="s">
        <v>40</v>
      </c>
      <c r="K229" s="103">
        <v>220</v>
      </c>
    </row>
    <row r="230" spans="1:11" ht="19.5" customHeight="1" hidden="1">
      <c r="A230" s="648"/>
      <c r="B230" s="115"/>
      <c r="C230" s="107"/>
      <c r="D230" s="105"/>
      <c r="E230" s="106"/>
      <c r="F230" s="107"/>
      <c r="G230" s="105"/>
      <c r="H230" s="106"/>
      <c r="I230" s="107"/>
      <c r="J230" s="105"/>
      <c r="K230" s="106"/>
    </row>
    <row r="231" spans="1:11" ht="19.5" customHeight="1" hidden="1">
      <c r="A231" s="648"/>
      <c r="B231" s="112"/>
      <c r="C231" s="107"/>
      <c r="D231" s="105"/>
      <c r="E231" s="106"/>
      <c r="F231" s="107"/>
      <c r="G231" s="105"/>
      <c r="H231" s="106"/>
      <c r="I231" s="107"/>
      <c r="J231" s="105"/>
      <c r="K231" s="106"/>
    </row>
    <row r="232" spans="1:11" ht="19.5" customHeight="1" hidden="1">
      <c r="A232" s="648"/>
      <c r="B232" s="112"/>
      <c r="C232" s="107"/>
      <c r="D232" s="105"/>
      <c r="E232" s="106"/>
      <c r="F232" s="107"/>
      <c r="G232" s="105"/>
      <c r="H232" s="106"/>
      <c r="I232" s="107"/>
      <c r="J232" s="105"/>
      <c r="K232" s="106"/>
    </row>
    <row r="233" spans="1:11" ht="19.5" customHeight="1" hidden="1" thickBot="1">
      <c r="A233" s="648"/>
      <c r="B233" s="113"/>
      <c r="C233" s="108"/>
      <c r="D233" s="109"/>
      <c r="E233" s="110"/>
      <c r="F233" s="107"/>
      <c r="G233" s="105"/>
      <c r="H233" s="106"/>
      <c r="I233" s="107"/>
      <c r="J233" s="105"/>
      <c r="K233" s="106"/>
    </row>
    <row r="234" spans="1:11" ht="19.5" customHeight="1" thickBot="1">
      <c r="A234" s="649"/>
      <c r="B234" s="88" t="s">
        <v>161</v>
      </c>
      <c r="C234" s="116">
        <f>SUM(C229:C233)</f>
        <v>1</v>
      </c>
      <c r="D234" s="117"/>
      <c r="E234" s="126">
        <f>SUM(E229:E233)</f>
        <v>150</v>
      </c>
      <c r="F234" s="116">
        <f>SUM(F229:F233)</f>
        <v>1</v>
      </c>
      <c r="G234" s="117"/>
      <c r="H234" s="126">
        <f>SUM(H229:H233)</f>
        <v>180</v>
      </c>
      <c r="I234" s="116">
        <f>SUM(I229:I233)</f>
        <v>1</v>
      </c>
      <c r="J234" s="117"/>
      <c r="K234" s="126">
        <f>SUM(K229:K233)</f>
        <v>220</v>
      </c>
    </row>
    <row r="235" spans="1:11" ht="19.5" customHeight="1" thickBot="1">
      <c r="A235" s="25"/>
      <c r="B235" s="26"/>
      <c r="C235" s="27"/>
      <c r="D235" s="27"/>
      <c r="E235" s="27"/>
      <c r="F235" s="27"/>
      <c r="G235" s="27"/>
      <c r="H235" s="27"/>
      <c r="I235" s="27"/>
      <c r="J235" s="27"/>
      <c r="K235" s="28"/>
    </row>
    <row r="236" spans="1:11" ht="32.25" customHeight="1">
      <c r="A236" s="647" t="s">
        <v>211</v>
      </c>
      <c r="B236" s="111" t="s">
        <v>36</v>
      </c>
      <c r="C236" s="104">
        <v>1</v>
      </c>
      <c r="D236" s="102" t="s">
        <v>40</v>
      </c>
      <c r="E236" s="103">
        <v>120</v>
      </c>
      <c r="F236" s="104">
        <v>1</v>
      </c>
      <c r="G236" s="102" t="s">
        <v>40</v>
      </c>
      <c r="H236" s="103">
        <v>150</v>
      </c>
      <c r="I236" s="104">
        <v>1</v>
      </c>
      <c r="J236" s="102" t="s">
        <v>40</v>
      </c>
      <c r="K236" s="103">
        <v>180</v>
      </c>
    </row>
    <row r="237" spans="1:11" ht="19.5" customHeight="1">
      <c r="A237" s="648"/>
      <c r="B237" s="115"/>
      <c r="C237" s="107"/>
      <c r="D237" s="105"/>
      <c r="E237" s="106"/>
      <c r="F237" s="107"/>
      <c r="G237" s="105"/>
      <c r="H237" s="106"/>
      <c r="I237" s="107"/>
      <c r="J237" s="105"/>
      <c r="K237" s="106"/>
    </row>
    <row r="238" spans="1:11" ht="19.5" customHeight="1" hidden="1">
      <c r="A238" s="648"/>
      <c r="B238" s="112"/>
      <c r="C238" s="107"/>
      <c r="D238" s="105"/>
      <c r="E238" s="106"/>
      <c r="F238" s="107"/>
      <c r="G238" s="105"/>
      <c r="H238" s="106"/>
      <c r="I238" s="107"/>
      <c r="J238" s="105"/>
      <c r="K238" s="106"/>
    </row>
    <row r="239" spans="1:11" ht="19.5" customHeight="1" hidden="1">
      <c r="A239" s="648"/>
      <c r="B239" s="112"/>
      <c r="C239" s="107"/>
      <c r="D239" s="105"/>
      <c r="E239" s="106"/>
      <c r="F239" s="107"/>
      <c r="G239" s="105"/>
      <c r="H239" s="106"/>
      <c r="I239" s="107"/>
      <c r="J239" s="105"/>
      <c r="K239" s="106"/>
    </row>
    <row r="240" spans="1:11" ht="19.5" customHeight="1" thickBot="1">
      <c r="A240" s="648"/>
      <c r="B240" s="113"/>
      <c r="C240" s="108"/>
      <c r="D240" s="109"/>
      <c r="E240" s="110"/>
      <c r="F240" s="107"/>
      <c r="G240" s="105"/>
      <c r="H240" s="106"/>
      <c r="I240" s="107"/>
      <c r="J240" s="105"/>
      <c r="K240" s="106"/>
    </row>
    <row r="241" spans="1:11" ht="19.5" customHeight="1" thickBot="1">
      <c r="A241" s="649"/>
      <c r="B241" s="88" t="s">
        <v>161</v>
      </c>
      <c r="C241" s="116">
        <f>SUM(C236:C240)</f>
        <v>1</v>
      </c>
      <c r="D241" s="117"/>
      <c r="E241" s="126">
        <f>SUM(E236:E240)</f>
        <v>120</v>
      </c>
      <c r="F241" s="116">
        <f>SUM(F236:F240)</f>
        <v>1</v>
      </c>
      <c r="G241" s="117"/>
      <c r="H241" s="126">
        <f>SUM(H236:H240)</f>
        <v>150</v>
      </c>
      <c r="I241" s="116">
        <f>SUM(I236:I240)</f>
        <v>1</v>
      </c>
      <c r="J241" s="117"/>
      <c r="K241" s="126">
        <f>SUM(K236:K240)</f>
        <v>180</v>
      </c>
    </row>
    <row r="242" spans="1:11" ht="16.5" customHeight="1" thickBot="1">
      <c r="A242" s="25"/>
      <c r="B242" s="26"/>
      <c r="C242" s="27"/>
      <c r="D242" s="27"/>
      <c r="E242" s="27"/>
      <c r="F242" s="27"/>
      <c r="G242" s="27"/>
      <c r="H242" s="27"/>
      <c r="I242" s="27"/>
      <c r="J242" s="27"/>
      <c r="K242" s="28"/>
    </row>
    <row r="243" spans="1:11" ht="19.5" customHeight="1" hidden="1">
      <c r="A243" s="647" t="s">
        <v>212</v>
      </c>
      <c r="B243" s="111"/>
      <c r="C243" s="104"/>
      <c r="D243" s="102"/>
      <c r="E243" s="103"/>
      <c r="F243" s="104"/>
      <c r="G243" s="102"/>
      <c r="H243" s="103"/>
      <c r="I243" s="104"/>
      <c r="J243" s="102"/>
      <c r="K243" s="103"/>
    </row>
    <row r="244" spans="1:11" ht="19.5" customHeight="1" hidden="1">
      <c r="A244" s="648"/>
      <c r="B244" s="115"/>
      <c r="C244" s="107"/>
      <c r="D244" s="105"/>
      <c r="E244" s="106"/>
      <c r="F244" s="107"/>
      <c r="G244" s="105"/>
      <c r="H244" s="106"/>
      <c r="I244" s="107"/>
      <c r="J244" s="105"/>
      <c r="K244" s="106"/>
    </row>
    <row r="245" spans="1:11" ht="19.5" customHeight="1" hidden="1">
      <c r="A245" s="648"/>
      <c r="B245" s="112"/>
      <c r="C245" s="107"/>
      <c r="D245" s="105"/>
      <c r="E245" s="106"/>
      <c r="F245" s="107"/>
      <c r="G245" s="105"/>
      <c r="H245" s="106"/>
      <c r="I245" s="107"/>
      <c r="J245" s="105"/>
      <c r="K245" s="106"/>
    </row>
    <row r="246" spans="1:11" ht="19.5" customHeight="1" hidden="1">
      <c r="A246" s="648"/>
      <c r="B246" s="112"/>
      <c r="C246" s="107"/>
      <c r="D246" s="105"/>
      <c r="E246" s="106"/>
      <c r="F246" s="107"/>
      <c r="G246" s="105"/>
      <c r="H246" s="106"/>
      <c r="I246" s="107"/>
      <c r="J246" s="105"/>
      <c r="K246" s="106"/>
    </row>
    <row r="247" spans="1:11" ht="19.5" customHeight="1" hidden="1" thickBot="1">
      <c r="A247" s="648"/>
      <c r="B247" s="113"/>
      <c r="C247" s="108"/>
      <c r="D247" s="109"/>
      <c r="E247" s="110"/>
      <c r="F247" s="107"/>
      <c r="G247" s="105"/>
      <c r="H247" s="106"/>
      <c r="I247" s="107"/>
      <c r="J247" s="105"/>
      <c r="K247" s="106"/>
    </row>
    <row r="248" spans="1:11" ht="19.5" customHeight="1" hidden="1" thickBot="1">
      <c r="A248" s="649"/>
      <c r="B248" s="88" t="s">
        <v>161</v>
      </c>
      <c r="C248" s="116">
        <f>SUM(C243:C247)</f>
        <v>0</v>
      </c>
      <c r="D248" s="117"/>
      <c r="E248" s="126">
        <f>SUM(E243:E247)</f>
        <v>0</v>
      </c>
      <c r="F248" s="116">
        <f>SUM(F243:F247)</f>
        <v>0</v>
      </c>
      <c r="G248" s="117"/>
      <c r="H248" s="126">
        <f>SUM(H243:H247)</f>
        <v>0</v>
      </c>
      <c r="I248" s="116">
        <f>SUM(I243:I247)</f>
        <v>0</v>
      </c>
      <c r="J248" s="117"/>
      <c r="K248" s="126">
        <f>SUM(K243:K247)</f>
        <v>0</v>
      </c>
    </row>
    <row r="249" spans="1:11" ht="19.5" customHeight="1" hidden="1" thickBot="1">
      <c r="A249" s="25"/>
      <c r="B249" s="26"/>
      <c r="C249" s="27"/>
      <c r="D249" s="27"/>
      <c r="E249" s="27"/>
      <c r="F249" s="27"/>
      <c r="G249" s="27"/>
      <c r="H249" s="27"/>
      <c r="I249" s="27"/>
      <c r="J249" s="27"/>
      <c r="K249" s="28"/>
    </row>
    <row r="250" spans="1:11" ht="50.25" customHeight="1" thickBot="1">
      <c r="A250" s="647" t="s">
        <v>213</v>
      </c>
      <c r="B250" s="111" t="s">
        <v>37</v>
      </c>
      <c r="C250" s="104">
        <v>1</v>
      </c>
      <c r="D250" s="102" t="s">
        <v>40</v>
      </c>
      <c r="E250" s="103">
        <v>150</v>
      </c>
      <c r="F250" s="104">
        <v>1</v>
      </c>
      <c r="G250" s="102" t="s">
        <v>40</v>
      </c>
      <c r="H250" s="103">
        <v>180</v>
      </c>
      <c r="I250" s="104">
        <v>1</v>
      </c>
      <c r="J250" s="102" t="s">
        <v>40</v>
      </c>
      <c r="K250" s="103">
        <v>220</v>
      </c>
    </row>
    <row r="251" spans="1:11" ht="19.5" customHeight="1" hidden="1">
      <c r="A251" s="648"/>
      <c r="B251" s="115"/>
      <c r="C251" s="132"/>
      <c r="D251" s="133"/>
      <c r="E251" s="134"/>
      <c r="F251" s="132"/>
      <c r="G251" s="133"/>
      <c r="H251" s="134"/>
      <c r="I251" s="132"/>
      <c r="J251" s="133"/>
      <c r="K251" s="134"/>
    </row>
    <row r="252" spans="1:11" ht="19.5" customHeight="1" hidden="1">
      <c r="A252" s="648"/>
      <c r="B252" s="115"/>
      <c r="C252" s="132"/>
      <c r="D252" s="133"/>
      <c r="E252" s="134"/>
      <c r="F252" s="132"/>
      <c r="G252" s="133"/>
      <c r="H252" s="134"/>
      <c r="I252" s="132"/>
      <c r="J252" s="133"/>
      <c r="K252" s="134"/>
    </row>
    <row r="253" spans="1:11" ht="19.5" customHeight="1" hidden="1">
      <c r="A253" s="648"/>
      <c r="B253" s="115"/>
      <c r="C253" s="107"/>
      <c r="D253" s="105"/>
      <c r="E253" s="106"/>
      <c r="F253" s="107"/>
      <c r="G253" s="105"/>
      <c r="H253" s="106"/>
      <c r="I253" s="107"/>
      <c r="J253" s="105"/>
      <c r="K253" s="106"/>
    </row>
    <row r="254" spans="1:11" ht="19.5" customHeight="1" hidden="1" thickBot="1">
      <c r="A254" s="648"/>
      <c r="B254" s="113"/>
      <c r="C254" s="108"/>
      <c r="D254" s="109"/>
      <c r="E254" s="110"/>
      <c r="F254" s="107"/>
      <c r="G254" s="105"/>
      <c r="H254" s="106"/>
      <c r="I254" s="107"/>
      <c r="J254" s="105"/>
      <c r="K254" s="106"/>
    </row>
    <row r="255" spans="1:11" ht="19.5" customHeight="1" thickBot="1">
      <c r="A255" s="649"/>
      <c r="B255" s="88" t="s">
        <v>161</v>
      </c>
      <c r="C255" s="116">
        <f>SUM(C250:C254)</f>
        <v>1</v>
      </c>
      <c r="D255" s="117"/>
      <c r="E255" s="126">
        <f>SUM(E250:E254)</f>
        <v>150</v>
      </c>
      <c r="F255" s="116">
        <f>SUM(F250:F254)</f>
        <v>1</v>
      </c>
      <c r="G255" s="117"/>
      <c r="H255" s="126">
        <f>SUM(H250:H254)</f>
        <v>180</v>
      </c>
      <c r="I255" s="116">
        <f>SUM(I250:I254)</f>
        <v>1</v>
      </c>
      <c r="J255" s="117"/>
      <c r="K255" s="126">
        <f>SUM(K250:K254)</f>
        <v>220</v>
      </c>
    </row>
    <row r="256" spans="1:11" ht="19.5" customHeight="1" thickBot="1">
      <c r="A256" s="25"/>
      <c r="B256" s="26"/>
      <c r="C256" s="27"/>
      <c r="D256" s="27"/>
      <c r="E256" s="27"/>
      <c r="F256" s="27"/>
      <c r="G256" s="27"/>
      <c r="H256" s="27"/>
      <c r="I256" s="27"/>
      <c r="J256" s="27"/>
      <c r="K256" s="28"/>
    </row>
    <row r="257" spans="1:11" ht="27" customHeight="1">
      <c r="A257" s="647" t="s">
        <v>214</v>
      </c>
      <c r="B257" s="61" t="s">
        <v>38</v>
      </c>
      <c r="C257" s="104">
        <v>1</v>
      </c>
      <c r="D257" s="102" t="s">
        <v>40</v>
      </c>
      <c r="E257" s="103">
        <v>50</v>
      </c>
      <c r="F257" s="104">
        <v>1</v>
      </c>
      <c r="G257" s="102" t="s">
        <v>40</v>
      </c>
      <c r="H257" s="103">
        <v>55</v>
      </c>
      <c r="I257" s="104">
        <v>1</v>
      </c>
      <c r="J257" s="102" t="s">
        <v>40</v>
      </c>
      <c r="K257" s="103">
        <v>60</v>
      </c>
    </row>
    <row r="258" spans="1:11" ht="19.5" customHeight="1" thickBot="1">
      <c r="A258" s="648"/>
      <c r="B258" s="115" t="s">
        <v>39</v>
      </c>
      <c r="C258" s="107">
        <v>1</v>
      </c>
      <c r="D258" s="133" t="s">
        <v>40</v>
      </c>
      <c r="E258" s="106">
        <v>50</v>
      </c>
      <c r="F258" s="107">
        <v>1</v>
      </c>
      <c r="G258" s="133" t="s">
        <v>40</v>
      </c>
      <c r="H258" s="106">
        <v>55</v>
      </c>
      <c r="I258" s="107">
        <v>1</v>
      </c>
      <c r="J258" s="133" t="s">
        <v>40</v>
      </c>
      <c r="K258" s="106">
        <v>60</v>
      </c>
    </row>
    <row r="259" spans="1:11" ht="19.5" customHeight="1" hidden="1">
      <c r="A259" s="648"/>
      <c r="B259" s="112"/>
      <c r="C259" s="107"/>
      <c r="D259" s="105"/>
      <c r="E259" s="106"/>
      <c r="F259" s="107"/>
      <c r="G259" s="105"/>
      <c r="H259" s="106"/>
      <c r="I259" s="107"/>
      <c r="J259" s="105"/>
      <c r="K259" s="106"/>
    </row>
    <row r="260" spans="1:11" ht="19.5" customHeight="1" hidden="1">
      <c r="A260" s="648"/>
      <c r="B260" s="112"/>
      <c r="C260" s="107"/>
      <c r="D260" s="105"/>
      <c r="E260" s="106"/>
      <c r="F260" s="107"/>
      <c r="G260" s="105"/>
      <c r="H260" s="106"/>
      <c r="I260" s="107"/>
      <c r="J260" s="105"/>
      <c r="K260" s="106"/>
    </row>
    <row r="261" spans="1:11" ht="19.5" customHeight="1" hidden="1" thickBot="1">
      <c r="A261" s="648"/>
      <c r="B261" s="113"/>
      <c r="C261" s="108"/>
      <c r="D261" s="109"/>
      <c r="E261" s="110"/>
      <c r="F261" s="107"/>
      <c r="G261" s="105"/>
      <c r="H261" s="106"/>
      <c r="I261" s="107"/>
      <c r="J261" s="105"/>
      <c r="K261" s="106"/>
    </row>
    <row r="262" spans="1:11" ht="19.5" customHeight="1" thickBot="1">
      <c r="A262" s="649"/>
      <c r="B262" s="88" t="s">
        <v>161</v>
      </c>
      <c r="C262" s="116">
        <f>SUM(C257:C261)</f>
        <v>2</v>
      </c>
      <c r="D262" s="117"/>
      <c r="E262" s="126">
        <f>SUM(E257:E261)</f>
        <v>100</v>
      </c>
      <c r="F262" s="116">
        <f>SUM(F257:F261)</f>
        <v>2</v>
      </c>
      <c r="G262" s="117"/>
      <c r="H262" s="126">
        <f>SUM(H257:H261)</f>
        <v>110</v>
      </c>
      <c r="I262" s="116">
        <f>SUM(I257:I261)</f>
        <v>2</v>
      </c>
      <c r="J262" s="117"/>
      <c r="K262" s="126">
        <f>SUM(K257:K261)</f>
        <v>120</v>
      </c>
    </row>
    <row r="263" spans="1:11" ht="19.5" customHeight="1" thickBot="1">
      <c r="A263" s="25"/>
      <c r="B263" s="26"/>
      <c r="C263" s="27"/>
      <c r="D263" s="27"/>
      <c r="E263" s="27"/>
      <c r="F263" s="27"/>
      <c r="G263" s="27"/>
      <c r="H263" s="27"/>
      <c r="I263" s="27"/>
      <c r="J263" s="27"/>
      <c r="K263" s="28"/>
    </row>
    <row r="264" spans="1:11" ht="19.5" customHeight="1" thickBot="1">
      <c r="A264" s="656" t="s">
        <v>106</v>
      </c>
      <c r="B264" s="540"/>
      <c r="C264" s="118">
        <f>C227+C234+C241+C248+C255+C262</f>
        <v>7</v>
      </c>
      <c r="D264" s="119"/>
      <c r="E264" s="125">
        <f>E227+E234+E241+E248+E255+E262</f>
        <v>610</v>
      </c>
      <c r="F264" s="118">
        <f>F227+F234+F241+F248+F255+F262</f>
        <v>7</v>
      </c>
      <c r="G264" s="119"/>
      <c r="H264" s="125">
        <f>H227+H234+H241+H248+H255+H262</f>
        <v>720</v>
      </c>
      <c r="I264" s="118">
        <f>I227+I234+I241+I248+I255+I262</f>
        <v>7</v>
      </c>
      <c r="J264" s="119"/>
      <c r="K264" s="125">
        <f>K227+K234+K241+K248+K255+K262</f>
        <v>850</v>
      </c>
    </row>
    <row r="265" spans="1:11" ht="19.5" customHeight="1" thickBot="1">
      <c r="A265" s="25"/>
      <c r="B265" s="26"/>
      <c r="C265" s="27"/>
      <c r="D265" s="27"/>
      <c r="E265" s="27"/>
      <c r="F265" s="27"/>
      <c r="G265" s="27"/>
      <c r="H265" s="27"/>
      <c r="I265" s="27"/>
      <c r="J265" s="27"/>
      <c r="K265" s="28"/>
    </row>
    <row r="266" spans="1:11" ht="19.5" customHeight="1" thickBot="1">
      <c r="A266" s="657" t="s">
        <v>111</v>
      </c>
      <c r="B266" s="658"/>
      <c r="C266" s="658"/>
      <c r="D266" s="658"/>
      <c r="E266" s="658"/>
      <c r="F266" s="658"/>
      <c r="G266" s="658"/>
      <c r="H266" s="658"/>
      <c r="I266" s="658"/>
      <c r="J266" s="658"/>
      <c r="K266" s="659"/>
    </row>
    <row r="267" spans="1:11" ht="19.5" customHeight="1">
      <c r="A267" s="647" t="s">
        <v>215</v>
      </c>
      <c r="B267" s="61" t="s">
        <v>145</v>
      </c>
      <c r="C267" s="104">
        <v>5</v>
      </c>
      <c r="D267" s="102" t="s">
        <v>168</v>
      </c>
      <c r="E267" s="103">
        <v>150</v>
      </c>
      <c r="F267" s="104">
        <v>5</v>
      </c>
      <c r="G267" s="102" t="s">
        <v>168</v>
      </c>
      <c r="H267" s="103">
        <v>180</v>
      </c>
      <c r="I267" s="104">
        <v>5</v>
      </c>
      <c r="J267" s="102" t="s">
        <v>168</v>
      </c>
      <c r="K267" s="103">
        <v>200</v>
      </c>
    </row>
    <row r="268" spans="1:11" ht="19.5" customHeight="1">
      <c r="A268" s="648"/>
      <c r="B268" s="115" t="s">
        <v>262</v>
      </c>
      <c r="C268" s="132">
        <v>1</v>
      </c>
      <c r="D268" s="133" t="s">
        <v>168</v>
      </c>
      <c r="E268" s="134">
        <v>100</v>
      </c>
      <c r="F268" s="132">
        <v>1</v>
      </c>
      <c r="G268" s="133" t="s">
        <v>168</v>
      </c>
      <c r="H268" s="134">
        <v>120</v>
      </c>
      <c r="I268" s="132">
        <v>1</v>
      </c>
      <c r="J268" s="133" t="s">
        <v>168</v>
      </c>
      <c r="K268" s="134">
        <v>150</v>
      </c>
    </row>
    <row r="269" spans="1:11" ht="19.5" customHeight="1">
      <c r="A269" s="648"/>
      <c r="B269" s="115" t="s">
        <v>317</v>
      </c>
      <c r="C269" s="132">
        <v>1</v>
      </c>
      <c r="D269" s="133" t="s">
        <v>168</v>
      </c>
      <c r="E269" s="134">
        <v>45</v>
      </c>
      <c r="F269" s="132">
        <v>1</v>
      </c>
      <c r="G269" s="133" t="s">
        <v>168</v>
      </c>
      <c r="H269" s="134">
        <v>50</v>
      </c>
      <c r="I269" s="132">
        <v>1</v>
      </c>
      <c r="J269" s="133" t="s">
        <v>168</v>
      </c>
      <c r="K269" s="134">
        <v>55</v>
      </c>
    </row>
    <row r="270" spans="1:11" ht="19.5" customHeight="1" thickBot="1">
      <c r="A270" s="648"/>
      <c r="B270" s="115" t="s">
        <v>318</v>
      </c>
      <c r="C270" s="132">
        <v>1</v>
      </c>
      <c r="D270" s="133" t="s">
        <v>168</v>
      </c>
      <c r="E270" s="134">
        <v>30</v>
      </c>
      <c r="F270" s="132">
        <v>1</v>
      </c>
      <c r="G270" s="133" t="s">
        <v>168</v>
      </c>
      <c r="H270" s="134">
        <v>35</v>
      </c>
      <c r="I270" s="132">
        <v>1</v>
      </c>
      <c r="J270" s="133" t="s">
        <v>168</v>
      </c>
      <c r="K270" s="134">
        <v>40</v>
      </c>
    </row>
    <row r="271" spans="1:11" ht="19.5" customHeight="1" hidden="1">
      <c r="A271" s="648"/>
      <c r="B271" s="112"/>
      <c r="C271" s="132"/>
      <c r="D271" s="133"/>
      <c r="E271" s="134"/>
      <c r="F271" s="132"/>
      <c r="G271" s="133"/>
      <c r="H271" s="134"/>
      <c r="I271" s="132"/>
      <c r="J271" s="133"/>
      <c r="K271" s="134"/>
    </row>
    <row r="272" spans="1:11" ht="19.5" customHeight="1" hidden="1" thickBot="1">
      <c r="A272" s="648"/>
      <c r="B272" s="113"/>
      <c r="C272" s="108"/>
      <c r="D272" s="109"/>
      <c r="E272" s="110"/>
      <c r="F272" s="107"/>
      <c r="G272" s="105"/>
      <c r="H272" s="106"/>
      <c r="I272" s="107"/>
      <c r="J272" s="105"/>
      <c r="K272" s="106"/>
    </row>
    <row r="273" spans="1:11" ht="19.5" customHeight="1" thickBot="1">
      <c r="A273" s="649"/>
      <c r="B273" s="88" t="s">
        <v>161</v>
      </c>
      <c r="C273" s="116">
        <f>SUM(C267:C272)</f>
        <v>8</v>
      </c>
      <c r="D273" s="117"/>
      <c r="E273" s="126">
        <f>SUM(E267:E272)</f>
        <v>325</v>
      </c>
      <c r="F273" s="116">
        <f>SUM(F267:F272)</f>
        <v>8</v>
      </c>
      <c r="G273" s="117"/>
      <c r="H273" s="126">
        <f>SUM(H267:H272)</f>
        <v>385</v>
      </c>
      <c r="I273" s="116">
        <f>SUM(I267:I272)</f>
        <v>8</v>
      </c>
      <c r="J273" s="117"/>
      <c r="K273" s="126">
        <f>SUM(K267:K272)</f>
        <v>445</v>
      </c>
    </row>
    <row r="274" spans="1:11" ht="19.5" customHeight="1">
      <c r="A274" s="25"/>
      <c r="B274" s="26"/>
      <c r="C274" s="27"/>
      <c r="D274" s="27"/>
      <c r="E274" s="27"/>
      <c r="F274" s="27"/>
      <c r="G274" s="27"/>
      <c r="H274" s="27"/>
      <c r="I274" s="27"/>
      <c r="J274" s="27"/>
      <c r="K274" s="28"/>
    </row>
    <row r="275" spans="1:11" ht="19.5" customHeight="1" hidden="1">
      <c r="A275" s="647" t="s">
        <v>216</v>
      </c>
      <c r="B275" s="111"/>
      <c r="C275" s="104"/>
      <c r="D275" s="102"/>
      <c r="E275" s="103"/>
      <c r="F275" s="104"/>
      <c r="G275" s="102"/>
      <c r="H275" s="103"/>
      <c r="I275" s="104"/>
      <c r="J275" s="102"/>
      <c r="K275" s="103"/>
    </row>
    <row r="276" spans="1:11" ht="19.5" customHeight="1" hidden="1">
      <c r="A276" s="648"/>
      <c r="B276" s="115"/>
      <c r="C276" s="132"/>
      <c r="D276" s="133"/>
      <c r="E276" s="134"/>
      <c r="F276" s="132"/>
      <c r="G276" s="133"/>
      <c r="H276" s="134"/>
      <c r="I276" s="132"/>
      <c r="J276" s="133"/>
      <c r="K276" s="134"/>
    </row>
    <row r="277" spans="1:11" ht="19.5" customHeight="1" hidden="1">
      <c r="A277" s="648"/>
      <c r="B277" s="115"/>
      <c r="C277" s="132"/>
      <c r="D277" s="133"/>
      <c r="E277" s="134"/>
      <c r="F277" s="132"/>
      <c r="G277" s="133"/>
      <c r="H277" s="134"/>
      <c r="I277" s="132"/>
      <c r="J277" s="133"/>
      <c r="K277" s="134"/>
    </row>
    <row r="278" spans="1:11" ht="19.5" customHeight="1" hidden="1">
      <c r="A278" s="648"/>
      <c r="B278" s="115"/>
      <c r="C278" s="132"/>
      <c r="D278" s="133"/>
      <c r="E278" s="134"/>
      <c r="F278" s="132"/>
      <c r="G278" s="133"/>
      <c r="H278" s="134"/>
      <c r="I278" s="132"/>
      <c r="J278" s="133"/>
      <c r="K278" s="134"/>
    </row>
    <row r="279" spans="1:11" ht="19.5" customHeight="1" hidden="1">
      <c r="A279" s="648"/>
      <c r="B279" s="115"/>
      <c r="C279" s="107"/>
      <c r="D279" s="105"/>
      <c r="E279" s="106"/>
      <c r="F279" s="107"/>
      <c r="G279" s="105"/>
      <c r="H279" s="106"/>
      <c r="I279" s="107"/>
      <c r="J279" s="105"/>
      <c r="K279" s="106"/>
    </row>
    <row r="280" spans="1:11" ht="19.5" customHeight="1" hidden="1" thickBot="1">
      <c r="A280" s="648"/>
      <c r="B280" s="113"/>
      <c r="C280" s="108"/>
      <c r="D280" s="109"/>
      <c r="E280" s="110"/>
      <c r="F280" s="107"/>
      <c r="G280" s="105"/>
      <c r="H280" s="106"/>
      <c r="I280" s="107"/>
      <c r="J280" s="105"/>
      <c r="K280" s="106"/>
    </row>
    <row r="281" spans="1:11" ht="30.75" customHeight="1" hidden="1" thickBot="1">
      <c r="A281" s="649"/>
      <c r="B281" s="88" t="s">
        <v>161</v>
      </c>
      <c r="C281" s="116">
        <f>SUM(C275:C280)</f>
        <v>0</v>
      </c>
      <c r="D281" s="117"/>
      <c r="E281" s="126">
        <f>SUM(E275:E280)</f>
        <v>0</v>
      </c>
      <c r="F281" s="116">
        <f>SUM(F275:F280)</f>
        <v>0</v>
      </c>
      <c r="G281" s="117"/>
      <c r="H281" s="126">
        <f>SUM(H275:H280)</f>
        <v>0</v>
      </c>
      <c r="I281" s="116">
        <f>SUM(I275:I280)</f>
        <v>0</v>
      </c>
      <c r="J281" s="117"/>
      <c r="K281" s="126">
        <f>SUM(K275:K280)</f>
        <v>0</v>
      </c>
    </row>
    <row r="282" spans="1:11" ht="19.5" customHeight="1" hidden="1">
      <c r="A282" s="25"/>
      <c r="B282" s="26"/>
      <c r="C282" s="27"/>
      <c r="D282" s="27"/>
      <c r="E282" s="27"/>
      <c r="F282" s="27"/>
      <c r="G282" s="27"/>
      <c r="H282" s="27"/>
      <c r="I282" s="27"/>
      <c r="J282" s="27"/>
      <c r="K282" s="28"/>
    </row>
    <row r="283" spans="1:11" ht="19.5" customHeight="1" hidden="1">
      <c r="A283" s="647" t="s">
        <v>217</v>
      </c>
      <c r="B283" s="111"/>
      <c r="C283" s="104"/>
      <c r="D283" s="102"/>
      <c r="E283" s="103"/>
      <c r="F283" s="104"/>
      <c r="G283" s="102"/>
      <c r="H283" s="103"/>
      <c r="I283" s="104"/>
      <c r="J283" s="102"/>
      <c r="K283" s="103"/>
    </row>
    <row r="284" spans="1:11" ht="19.5" customHeight="1" hidden="1">
      <c r="A284" s="648"/>
      <c r="B284" s="115"/>
      <c r="C284" s="132"/>
      <c r="D284" s="133"/>
      <c r="E284" s="134"/>
      <c r="F284" s="132"/>
      <c r="G284" s="133"/>
      <c r="H284" s="134"/>
      <c r="I284" s="132"/>
      <c r="J284" s="133"/>
      <c r="K284" s="134"/>
    </row>
    <row r="285" spans="1:11" ht="19.5" customHeight="1" hidden="1">
      <c r="A285" s="648"/>
      <c r="B285" s="115"/>
      <c r="C285" s="132"/>
      <c r="D285" s="133"/>
      <c r="E285" s="134"/>
      <c r="F285" s="132"/>
      <c r="G285" s="133"/>
      <c r="H285" s="134"/>
      <c r="I285" s="132"/>
      <c r="J285" s="133"/>
      <c r="K285" s="134"/>
    </row>
    <row r="286" spans="1:11" ht="19.5" customHeight="1" hidden="1">
      <c r="A286" s="648"/>
      <c r="B286" s="115"/>
      <c r="C286" s="132"/>
      <c r="D286" s="133"/>
      <c r="E286" s="134"/>
      <c r="F286" s="132"/>
      <c r="G286" s="133"/>
      <c r="H286" s="134"/>
      <c r="I286" s="132"/>
      <c r="J286" s="133"/>
      <c r="K286" s="134"/>
    </row>
    <row r="287" spans="1:11" ht="19.5" customHeight="1" hidden="1">
      <c r="A287" s="648"/>
      <c r="B287" s="115"/>
      <c r="C287" s="107"/>
      <c r="D287" s="105"/>
      <c r="E287" s="106"/>
      <c r="F287" s="107"/>
      <c r="G287" s="105"/>
      <c r="H287" s="106"/>
      <c r="I287" s="107"/>
      <c r="J287" s="105"/>
      <c r="K287" s="106"/>
    </row>
    <row r="288" spans="1:11" ht="19.5" customHeight="1" hidden="1" thickBot="1">
      <c r="A288" s="648"/>
      <c r="B288" s="113"/>
      <c r="C288" s="108"/>
      <c r="D288" s="109"/>
      <c r="E288" s="110"/>
      <c r="F288" s="107"/>
      <c r="G288" s="105"/>
      <c r="H288" s="106"/>
      <c r="I288" s="107"/>
      <c r="J288" s="105"/>
      <c r="K288" s="106"/>
    </row>
    <row r="289" spans="1:11" ht="25.5" customHeight="1" hidden="1" thickBot="1">
      <c r="A289" s="649"/>
      <c r="B289" s="88" t="s">
        <v>161</v>
      </c>
      <c r="C289" s="116">
        <f>SUM(C283:C288)</f>
        <v>0</v>
      </c>
      <c r="D289" s="117"/>
      <c r="E289" s="126">
        <f>SUM(E283:E288)</f>
        <v>0</v>
      </c>
      <c r="F289" s="116">
        <f>SUM(F283:F288)</f>
        <v>0</v>
      </c>
      <c r="G289" s="117"/>
      <c r="H289" s="126">
        <f>SUM(H283:H288)</f>
        <v>0</v>
      </c>
      <c r="I289" s="116">
        <f>SUM(I283:I288)</f>
        <v>0</v>
      </c>
      <c r="J289" s="117"/>
      <c r="K289" s="126">
        <f>SUM(K283:K288)</f>
        <v>0</v>
      </c>
    </row>
    <row r="290" spans="1:11" ht="19.5" customHeight="1" thickBot="1">
      <c r="A290" s="25"/>
      <c r="B290" s="26"/>
      <c r="C290" s="27"/>
      <c r="D290" s="27"/>
      <c r="E290" s="27"/>
      <c r="F290" s="27"/>
      <c r="G290" s="27"/>
      <c r="H290" s="27"/>
      <c r="I290" s="27"/>
      <c r="J290" s="27"/>
      <c r="K290" s="28"/>
    </row>
    <row r="291" spans="1:11" ht="19.5" customHeight="1">
      <c r="A291" s="647" t="s">
        <v>218</v>
      </c>
      <c r="B291" s="111" t="s">
        <v>146</v>
      </c>
      <c r="C291" s="104">
        <v>1</v>
      </c>
      <c r="D291" s="102" t="s">
        <v>168</v>
      </c>
      <c r="E291" s="103">
        <v>12</v>
      </c>
      <c r="F291" s="104">
        <v>1</v>
      </c>
      <c r="G291" s="102" t="s">
        <v>168</v>
      </c>
      <c r="H291" s="103">
        <v>15</v>
      </c>
      <c r="I291" s="104">
        <v>1</v>
      </c>
      <c r="J291" s="102" t="s">
        <v>168</v>
      </c>
      <c r="K291" s="103">
        <v>18</v>
      </c>
    </row>
    <row r="292" spans="1:11" ht="19.5" customHeight="1">
      <c r="A292" s="648"/>
      <c r="B292" s="115" t="s">
        <v>147</v>
      </c>
      <c r="C292" s="107">
        <v>1</v>
      </c>
      <c r="D292" s="133" t="s">
        <v>168</v>
      </c>
      <c r="E292" s="106">
        <v>150</v>
      </c>
      <c r="F292" s="107">
        <v>1</v>
      </c>
      <c r="G292" s="133" t="s">
        <v>168</v>
      </c>
      <c r="H292" s="106">
        <v>180</v>
      </c>
      <c r="I292" s="107">
        <v>1</v>
      </c>
      <c r="J292" s="133" t="s">
        <v>168</v>
      </c>
      <c r="K292" s="106">
        <v>200</v>
      </c>
    </row>
    <row r="293" spans="1:11" ht="19.5" customHeight="1">
      <c r="A293" s="648"/>
      <c r="B293" s="112" t="s">
        <v>148</v>
      </c>
      <c r="C293" s="108">
        <v>1</v>
      </c>
      <c r="D293" s="133" t="s">
        <v>168</v>
      </c>
      <c r="E293" s="110">
        <v>30</v>
      </c>
      <c r="F293" s="107">
        <v>1</v>
      </c>
      <c r="G293" s="133" t="s">
        <v>168</v>
      </c>
      <c r="H293" s="106">
        <v>35</v>
      </c>
      <c r="I293" s="107">
        <v>1</v>
      </c>
      <c r="J293" s="133" t="s">
        <v>168</v>
      </c>
      <c r="K293" s="106">
        <v>40</v>
      </c>
    </row>
    <row r="294" spans="1:11" ht="19.5" customHeight="1">
      <c r="A294" s="648"/>
      <c r="B294" s="115" t="s">
        <v>293</v>
      </c>
      <c r="C294" s="107">
        <v>1</v>
      </c>
      <c r="D294" s="105" t="s">
        <v>168</v>
      </c>
      <c r="E294" s="106">
        <v>60</v>
      </c>
      <c r="F294" s="107">
        <v>1</v>
      </c>
      <c r="G294" s="105" t="s">
        <v>168</v>
      </c>
      <c r="H294" s="106">
        <v>65</v>
      </c>
      <c r="I294" s="107">
        <v>1</v>
      </c>
      <c r="J294" s="105" t="s">
        <v>168</v>
      </c>
      <c r="K294" s="106">
        <v>70</v>
      </c>
    </row>
    <row r="295" spans="1:11" ht="19.5" customHeight="1" thickBot="1">
      <c r="A295" s="648"/>
      <c r="B295" s="112"/>
      <c r="C295" s="108"/>
      <c r="D295" s="105"/>
      <c r="E295" s="110"/>
      <c r="F295" s="107"/>
      <c r="G295" s="105"/>
      <c r="H295" s="106"/>
      <c r="I295" s="107"/>
      <c r="J295" s="105"/>
      <c r="K295" s="106"/>
    </row>
    <row r="296" spans="1:11" ht="19.5" customHeight="1" thickBot="1">
      <c r="A296" s="649"/>
      <c r="B296" s="88" t="s">
        <v>161</v>
      </c>
      <c r="C296" s="116">
        <f>SUM(C291:C295)</f>
        <v>4</v>
      </c>
      <c r="D296" s="117"/>
      <c r="E296" s="126">
        <f>SUM(E291:E295)</f>
        <v>252</v>
      </c>
      <c r="F296" s="116">
        <f>SUM(F291:F295)</f>
        <v>4</v>
      </c>
      <c r="G296" s="117"/>
      <c r="H296" s="126">
        <f>SUM(H291:H295)</f>
        <v>295</v>
      </c>
      <c r="I296" s="116">
        <f>SUM(I291:I295)</f>
        <v>4</v>
      </c>
      <c r="J296" s="117"/>
      <c r="K296" s="126">
        <f>SUM(K291:K295)</f>
        <v>328</v>
      </c>
    </row>
    <row r="297" spans="1:11" ht="19.5" customHeight="1" hidden="1">
      <c r="A297" s="25"/>
      <c r="B297" s="26"/>
      <c r="C297" s="27"/>
      <c r="D297" s="27"/>
      <c r="E297" s="27"/>
      <c r="F297" s="27"/>
      <c r="G297" s="27"/>
      <c r="H297" s="27"/>
      <c r="I297" s="27"/>
      <c r="J297" s="27"/>
      <c r="K297" s="28"/>
    </row>
    <row r="298" spans="1:11" ht="19.5" customHeight="1" hidden="1">
      <c r="A298" s="647" t="s">
        <v>219</v>
      </c>
      <c r="B298" s="111"/>
      <c r="C298" s="104"/>
      <c r="D298" s="102"/>
      <c r="E298" s="103"/>
      <c r="F298" s="104"/>
      <c r="G298" s="102"/>
      <c r="H298" s="103"/>
      <c r="I298" s="104"/>
      <c r="J298" s="102"/>
      <c r="K298" s="103"/>
    </row>
    <row r="299" spans="1:11" ht="19.5" customHeight="1" hidden="1">
      <c r="A299" s="648"/>
      <c r="B299" s="115"/>
      <c r="C299" s="132"/>
      <c r="D299" s="133"/>
      <c r="E299" s="134"/>
      <c r="F299" s="132"/>
      <c r="G299" s="133"/>
      <c r="H299" s="134"/>
      <c r="I299" s="132"/>
      <c r="J299" s="133"/>
      <c r="K299" s="134"/>
    </row>
    <row r="300" spans="1:11" ht="19.5" customHeight="1" hidden="1">
      <c r="A300" s="648"/>
      <c r="B300" s="115"/>
      <c r="C300" s="132"/>
      <c r="D300" s="133"/>
      <c r="E300" s="134"/>
      <c r="F300" s="132"/>
      <c r="G300" s="133"/>
      <c r="H300" s="134"/>
      <c r="I300" s="132"/>
      <c r="J300" s="133"/>
      <c r="K300" s="134"/>
    </row>
    <row r="301" spans="1:11" ht="19.5" customHeight="1" hidden="1">
      <c r="A301" s="648"/>
      <c r="B301" s="115"/>
      <c r="C301" s="107"/>
      <c r="D301" s="105"/>
      <c r="E301" s="106"/>
      <c r="F301" s="107"/>
      <c r="G301" s="105"/>
      <c r="H301" s="106"/>
      <c r="I301" s="107"/>
      <c r="J301" s="105"/>
      <c r="K301" s="106"/>
    </row>
    <row r="302" spans="1:11" ht="19.5" customHeight="1" hidden="1" thickBot="1">
      <c r="A302" s="648"/>
      <c r="B302" s="113"/>
      <c r="C302" s="108"/>
      <c r="D302" s="109"/>
      <c r="E302" s="110"/>
      <c r="F302" s="107"/>
      <c r="G302" s="105"/>
      <c r="H302" s="106"/>
      <c r="I302" s="107"/>
      <c r="J302" s="105"/>
      <c r="K302" s="106"/>
    </row>
    <row r="303" spans="1:11" ht="19.5" customHeight="1" hidden="1" thickBot="1">
      <c r="A303" s="649"/>
      <c r="B303" s="88" t="s">
        <v>161</v>
      </c>
      <c r="C303" s="116">
        <f>SUM(C298:C302)</f>
        <v>0</v>
      </c>
      <c r="D303" s="117"/>
      <c r="E303" s="126">
        <f>SUM(E298:E302)</f>
        <v>0</v>
      </c>
      <c r="F303" s="116">
        <f>SUM(F298:F302)</f>
        <v>0</v>
      </c>
      <c r="G303" s="117"/>
      <c r="H303" s="126">
        <f>SUM(H298:H302)</f>
        <v>0</v>
      </c>
      <c r="I303" s="116">
        <f>SUM(I298:I302)</f>
        <v>0</v>
      </c>
      <c r="J303" s="117"/>
      <c r="K303" s="126">
        <f>SUM(K298:K302)</f>
        <v>0</v>
      </c>
    </row>
    <row r="304" spans="1:11" ht="19.5" customHeight="1" hidden="1" thickBot="1">
      <c r="A304" s="25"/>
      <c r="B304" s="26"/>
      <c r="C304" s="27"/>
      <c r="D304" s="27"/>
      <c r="E304" s="27"/>
      <c r="F304" s="27"/>
      <c r="G304" s="27"/>
      <c r="H304" s="27"/>
      <c r="I304" s="27"/>
      <c r="J304" s="27"/>
      <c r="K304" s="28"/>
    </row>
    <row r="305" spans="1:11" ht="19.5" customHeight="1" hidden="1">
      <c r="A305" s="647" t="s">
        <v>220</v>
      </c>
      <c r="B305" s="111"/>
      <c r="C305" s="104"/>
      <c r="D305" s="102"/>
      <c r="E305" s="103"/>
      <c r="F305" s="104"/>
      <c r="G305" s="102"/>
      <c r="H305" s="103"/>
      <c r="I305" s="104"/>
      <c r="J305" s="102"/>
      <c r="K305" s="103"/>
    </row>
    <row r="306" spans="1:11" ht="19.5" customHeight="1" hidden="1">
      <c r="A306" s="648"/>
      <c r="B306" s="115"/>
      <c r="C306" s="132"/>
      <c r="D306" s="133"/>
      <c r="E306" s="134"/>
      <c r="F306" s="132"/>
      <c r="G306" s="133"/>
      <c r="H306" s="134"/>
      <c r="I306" s="132"/>
      <c r="J306" s="133"/>
      <c r="K306" s="134"/>
    </row>
    <row r="307" spans="1:11" ht="19.5" customHeight="1" hidden="1">
      <c r="A307" s="648"/>
      <c r="B307" s="115"/>
      <c r="C307" s="132"/>
      <c r="D307" s="133"/>
      <c r="E307" s="134"/>
      <c r="F307" s="132"/>
      <c r="G307" s="133"/>
      <c r="H307" s="134"/>
      <c r="I307" s="132"/>
      <c r="J307" s="133"/>
      <c r="K307" s="134"/>
    </row>
    <row r="308" spans="1:11" ht="19.5" customHeight="1" hidden="1">
      <c r="A308" s="648"/>
      <c r="B308" s="112"/>
      <c r="C308" s="107"/>
      <c r="D308" s="105"/>
      <c r="E308" s="106"/>
      <c r="F308" s="107"/>
      <c r="G308" s="105"/>
      <c r="H308" s="106"/>
      <c r="I308" s="107"/>
      <c r="J308" s="105"/>
      <c r="K308" s="106"/>
    </row>
    <row r="309" spans="1:11" ht="19.5" customHeight="1" hidden="1" thickBot="1">
      <c r="A309" s="648"/>
      <c r="B309" s="113"/>
      <c r="C309" s="108"/>
      <c r="D309" s="109"/>
      <c r="E309" s="110"/>
      <c r="F309" s="107"/>
      <c r="G309" s="105"/>
      <c r="H309" s="106"/>
      <c r="I309" s="107"/>
      <c r="J309" s="105"/>
      <c r="K309" s="106"/>
    </row>
    <row r="310" spans="1:11" ht="19.5" customHeight="1" hidden="1" thickBot="1">
      <c r="A310" s="649"/>
      <c r="B310" s="88" t="s">
        <v>161</v>
      </c>
      <c r="C310" s="116">
        <f>SUM(C305:C309)</f>
        <v>0</v>
      </c>
      <c r="D310" s="117"/>
      <c r="E310" s="126">
        <f>SUM(E305:E309)</f>
        <v>0</v>
      </c>
      <c r="F310" s="116">
        <f>SUM(F305:F309)</f>
        <v>0</v>
      </c>
      <c r="G310" s="117"/>
      <c r="H310" s="126">
        <f>SUM(H305:H309)</f>
        <v>0</v>
      </c>
      <c r="I310" s="116">
        <f>SUM(I305:I309)</f>
        <v>0</v>
      </c>
      <c r="J310" s="117"/>
      <c r="K310" s="126">
        <f>SUM(K305:K309)</f>
        <v>0</v>
      </c>
    </row>
    <row r="311" spans="1:11" ht="19.5" customHeight="1" thickBot="1">
      <c r="A311" s="25"/>
      <c r="B311" s="26"/>
      <c r="C311" s="27"/>
      <c r="D311" s="27"/>
      <c r="E311" s="27"/>
      <c r="F311" s="27"/>
      <c r="G311" s="27"/>
      <c r="H311" s="27"/>
      <c r="I311" s="27"/>
      <c r="J311" s="27"/>
      <c r="K311" s="28"/>
    </row>
    <row r="312" spans="1:11" ht="19.5" customHeight="1" thickBot="1">
      <c r="A312" s="656" t="s">
        <v>111</v>
      </c>
      <c r="B312" s="660"/>
      <c r="C312" s="118">
        <f>C273+C281+C289+C296+C303+C310</f>
        <v>12</v>
      </c>
      <c r="D312" s="119"/>
      <c r="E312" s="125">
        <f>E273+E281+E289+E296+E303+E310</f>
        <v>577</v>
      </c>
      <c r="F312" s="118">
        <f>F273+F281+F289+F296+F303+F310</f>
        <v>12</v>
      </c>
      <c r="G312" s="119"/>
      <c r="H312" s="125">
        <f>H273+H281+H289+H296+H303+H310</f>
        <v>680</v>
      </c>
      <c r="I312" s="118">
        <f>I273+I281+I289+I296+I303+I310</f>
        <v>12</v>
      </c>
      <c r="J312" s="119"/>
      <c r="K312" s="125">
        <f>K273+K281+K289+K296+K303+K310</f>
        <v>773</v>
      </c>
    </row>
    <row r="313" spans="1:11" ht="19.5" customHeight="1" thickBot="1">
      <c r="A313" s="25"/>
      <c r="B313" s="26"/>
      <c r="C313" s="27"/>
      <c r="D313" s="27"/>
      <c r="E313" s="27"/>
      <c r="F313" s="27"/>
      <c r="G313" s="27"/>
      <c r="H313" s="27"/>
      <c r="I313" s="27"/>
      <c r="J313" s="27"/>
      <c r="K313" s="28"/>
    </row>
    <row r="314" spans="1:11" ht="19.5" customHeight="1" thickBot="1">
      <c r="A314" s="657" t="s">
        <v>107</v>
      </c>
      <c r="B314" s="658"/>
      <c r="C314" s="658"/>
      <c r="D314" s="658"/>
      <c r="E314" s="658"/>
      <c r="F314" s="658"/>
      <c r="G314" s="658"/>
      <c r="H314" s="658"/>
      <c r="I314" s="658"/>
      <c r="J314" s="658"/>
      <c r="K314" s="659"/>
    </row>
    <row r="315" spans="1:11" ht="30.75" customHeight="1">
      <c r="A315" s="647" t="s">
        <v>221</v>
      </c>
      <c r="B315" s="111" t="s">
        <v>76</v>
      </c>
      <c r="C315" s="104">
        <v>5</v>
      </c>
      <c r="D315" s="102" t="s">
        <v>168</v>
      </c>
      <c r="E315" s="103">
        <v>80</v>
      </c>
      <c r="F315" s="104">
        <v>2</v>
      </c>
      <c r="G315" s="102" t="s">
        <v>168</v>
      </c>
      <c r="H315" s="103">
        <v>100</v>
      </c>
      <c r="I315" s="104">
        <v>2</v>
      </c>
      <c r="J315" s="102" t="s">
        <v>168</v>
      </c>
      <c r="K315" s="103">
        <v>120</v>
      </c>
    </row>
    <row r="316" spans="1:11" ht="30.75" customHeight="1">
      <c r="A316" s="648"/>
      <c r="B316" s="115" t="s">
        <v>143</v>
      </c>
      <c r="C316" s="107">
        <v>5</v>
      </c>
      <c r="D316" s="105" t="s">
        <v>168</v>
      </c>
      <c r="E316" s="106">
        <v>50</v>
      </c>
      <c r="F316" s="107">
        <v>2</v>
      </c>
      <c r="G316" s="105" t="s">
        <v>168</v>
      </c>
      <c r="H316" s="106">
        <v>55</v>
      </c>
      <c r="I316" s="107">
        <v>2</v>
      </c>
      <c r="J316" s="105" t="s">
        <v>168</v>
      </c>
      <c r="K316" s="106">
        <v>60</v>
      </c>
    </row>
    <row r="317" spans="1:11" ht="19.5" customHeight="1" thickBot="1">
      <c r="A317" s="648"/>
      <c r="B317" s="112"/>
      <c r="C317" s="107"/>
      <c r="D317" s="105"/>
      <c r="E317" s="106"/>
      <c r="F317" s="107"/>
      <c r="G317" s="105"/>
      <c r="H317" s="106"/>
      <c r="I317" s="107"/>
      <c r="J317" s="105"/>
      <c r="K317" s="106"/>
    </row>
    <row r="318" spans="1:11" ht="19.5" customHeight="1" hidden="1">
      <c r="A318" s="648"/>
      <c r="B318" s="112"/>
      <c r="C318" s="107"/>
      <c r="D318" s="105"/>
      <c r="E318" s="106"/>
      <c r="F318" s="107"/>
      <c r="G318" s="105"/>
      <c r="H318" s="106"/>
      <c r="I318" s="107"/>
      <c r="J318" s="105"/>
      <c r="K318" s="106"/>
    </row>
    <row r="319" spans="1:11" ht="19.5" customHeight="1" hidden="1" thickBot="1">
      <c r="A319" s="648"/>
      <c r="B319" s="113"/>
      <c r="C319" s="108"/>
      <c r="D319" s="109"/>
      <c r="E319" s="110"/>
      <c r="F319" s="107"/>
      <c r="G319" s="105"/>
      <c r="H319" s="106"/>
      <c r="I319" s="107"/>
      <c r="J319" s="105"/>
      <c r="K319" s="106"/>
    </row>
    <row r="320" spans="1:11" ht="19.5" customHeight="1" thickBot="1">
      <c r="A320" s="649"/>
      <c r="B320" s="88" t="s">
        <v>161</v>
      </c>
      <c r="C320" s="116">
        <f>SUM(C315:C319)</f>
        <v>10</v>
      </c>
      <c r="D320" s="117"/>
      <c r="E320" s="126">
        <f>SUM(E315:E319)</f>
        <v>130</v>
      </c>
      <c r="F320" s="116">
        <f>SUM(F315:F319)</f>
        <v>4</v>
      </c>
      <c r="G320" s="117"/>
      <c r="H320" s="126">
        <f>SUM(H315:H319)</f>
        <v>155</v>
      </c>
      <c r="I320" s="116">
        <f>SUM(I315:I319)</f>
        <v>4</v>
      </c>
      <c r="J320" s="117"/>
      <c r="K320" s="126">
        <f>SUM(K315:K319)</f>
        <v>180</v>
      </c>
    </row>
    <row r="321" spans="1:11" ht="19.5" customHeight="1" thickBot="1">
      <c r="A321" s="25"/>
      <c r="B321" s="26"/>
      <c r="C321" s="27"/>
      <c r="D321" s="27"/>
      <c r="E321" s="27"/>
      <c r="F321" s="27"/>
      <c r="G321" s="27"/>
      <c r="H321" s="27"/>
      <c r="I321" s="27"/>
      <c r="J321" s="27"/>
      <c r="K321" s="28"/>
    </row>
    <row r="322" spans="1:11" ht="19.5" customHeight="1" hidden="1">
      <c r="A322" s="647" t="s">
        <v>222</v>
      </c>
      <c r="B322" s="111"/>
      <c r="C322" s="104"/>
      <c r="D322" s="102"/>
      <c r="E322" s="103"/>
      <c r="F322" s="104"/>
      <c r="G322" s="102"/>
      <c r="H322" s="103"/>
      <c r="I322" s="104"/>
      <c r="J322" s="102"/>
      <c r="K322" s="103"/>
    </row>
    <row r="323" spans="1:11" ht="19.5" customHeight="1" hidden="1">
      <c r="A323" s="648"/>
      <c r="B323" s="115"/>
      <c r="C323" s="107"/>
      <c r="D323" s="105"/>
      <c r="E323" s="106"/>
      <c r="F323" s="107"/>
      <c r="G323" s="105"/>
      <c r="H323" s="106"/>
      <c r="I323" s="107"/>
      <c r="J323" s="105"/>
      <c r="K323" s="106"/>
    </row>
    <row r="324" spans="1:11" ht="19.5" customHeight="1" hidden="1">
      <c r="A324" s="648"/>
      <c r="B324" s="112"/>
      <c r="C324" s="107"/>
      <c r="D324" s="105"/>
      <c r="E324" s="106"/>
      <c r="F324" s="107"/>
      <c r="G324" s="105"/>
      <c r="H324" s="106"/>
      <c r="I324" s="107"/>
      <c r="J324" s="105"/>
      <c r="K324" s="106"/>
    </row>
    <row r="325" spans="1:11" ht="19.5" customHeight="1" hidden="1">
      <c r="A325" s="648"/>
      <c r="B325" s="112"/>
      <c r="C325" s="107"/>
      <c r="D325" s="105"/>
      <c r="E325" s="106"/>
      <c r="F325" s="107"/>
      <c r="G325" s="105"/>
      <c r="H325" s="106"/>
      <c r="I325" s="107"/>
      <c r="J325" s="105"/>
      <c r="K325" s="106"/>
    </row>
    <row r="326" spans="1:11" ht="19.5" customHeight="1" hidden="1" thickBot="1">
      <c r="A326" s="648"/>
      <c r="B326" s="113"/>
      <c r="C326" s="108"/>
      <c r="D326" s="109"/>
      <c r="E326" s="110"/>
      <c r="F326" s="107"/>
      <c r="G326" s="105"/>
      <c r="H326" s="106"/>
      <c r="I326" s="107"/>
      <c r="J326" s="105"/>
      <c r="K326" s="106"/>
    </row>
    <row r="327" spans="1:11" ht="19.5" customHeight="1" thickBot="1">
      <c r="A327" s="649"/>
      <c r="B327" s="88" t="s">
        <v>161</v>
      </c>
      <c r="C327" s="116">
        <f>SUM(C322:C326)</f>
        <v>0</v>
      </c>
      <c r="D327" s="117"/>
      <c r="E327" s="126">
        <f>SUM(E322:E326)</f>
        <v>0</v>
      </c>
      <c r="F327" s="116">
        <f>SUM(F322:F326)</f>
        <v>0</v>
      </c>
      <c r="G327" s="117"/>
      <c r="H327" s="126">
        <f>SUM(H322:H326)</f>
        <v>0</v>
      </c>
      <c r="I327" s="116">
        <f>SUM(I322:I326)</f>
        <v>0</v>
      </c>
      <c r="J327" s="117"/>
      <c r="K327" s="126">
        <f>SUM(K322:K326)</f>
        <v>0</v>
      </c>
    </row>
    <row r="328" spans="1:11" ht="19.5" customHeight="1" thickBot="1">
      <c r="A328" s="25"/>
      <c r="B328" s="26"/>
      <c r="C328" s="27"/>
      <c r="D328" s="27"/>
      <c r="E328" s="27"/>
      <c r="F328" s="27"/>
      <c r="G328" s="27"/>
      <c r="H328" s="27"/>
      <c r="I328" s="27"/>
      <c r="J328" s="27"/>
      <c r="K328" s="28"/>
    </row>
    <row r="329" spans="1:11" ht="19.5" customHeight="1" thickBot="1">
      <c r="A329" s="656" t="s">
        <v>108</v>
      </c>
      <c r="B329" s="660"/>
      <c r="C329" s="118">
        <f>C320+C327</f>
        <v>10</v>
      </c>
      <c r="D329" s="119"/>
      <c r="E329" s="125">
        <f>E320+E327</f>
        <v>130</v>
      </c>
      <c r="F329" s="118">
        <f>F320+F327</f>
        <v>4</v>
      </c>
      <c r="G329" s="119"/>
      <c r="H329" s="125">
        <f>H320+H327</f>
        <v>155</v>
      </c>
      <c r="I329" s="118">
        <f>I320+I327</f>
        <v>4</v>
      </c>
      <c r="J329" s="119"/>
      <c r="K329" s="125">
        <f>K320+K327</f>
        <v>180</v>
      </c>
    </row>
    <row r="330" spans="1:11" ht="19.5" customHeight="1" hidden="1" thickBot="1">
      <c r="A330" s="25"/>
      <c r="B330" s="26"/>
      <c r="C330" s="27"/>
      <c r="D330" s="27"/>
      <c r="E330" s="27"/>
      <c r="F330" s="27"/>
      <c r="G330" s="27"/>
      <c r="H330" s="27"/>
      <c r="I330" s="27"/>
      <c r="J330" s="27"/>
      <c r="K330" s="28"/>
    </row>
    <row r="331" spans="1:11" ht="19.5" customHeight="1" hidden="1">
      <c r="A331" s="627" t="s">
        <v>109</v>
      </c>
      <c r="B331" s="628"/>
      <c r="C331" s="628"/>
      <c r="D331" s="628"/>
      <c r="E331" s="628"/>
      <c r="F331" s="628"/>
      <c r="G331" s="628"/>
      <c r="H331" s="628"/>
      <c r="I331" s="628"/>
      <c r="J331" s="628"/>
      <c r="K331" s="629"/>
    </row>
    <row r="332" spans="1:11" ht="19.5" customHeight="1" hidden="1">
      <c r="A332" s="647" t="s">
        <v>223</v>
      </c>
      <c r="B332" s="111"/>
      <c r="C332" s="104"/>
      <c r="D332" s="102"/>
      <c r="E332" s="103"/>
      <c r="F332" s="104"/>
      <c r="G332" s="102"/>
      <c r="H332" s="103"/>
      <c r="I332" s="104"/>
      <c r="J332" s="102"/>
      <c r="K332" s="103"/>
    </row>
    <row r="333" spans="1:11" ht="19.5" customHeight="1" hidden="1">
      <c r="A333" s="648"/>
      <c r="B333" s="115"/>
      <c r="C333" s="107"/>
      <c r="D333" s="105"/>
      <c r="E333" s="106"/>
      <c r="F333" s="107"/>
      <c r="G333" s="105"/>
      <c r="H333" s="106"/>
      <c r="I333" s="107"/>
      <c r="J333" s="105"/>
      <c r="K333" s="106"/>
    </row>
    <row r="334" spans="1:11" ht="19.5" customHeight="1" hidden="1">
      <c r="A334" s="648"/>
      <c r="B334" s="112"/>
      <c r="C334" s="107"/>
      <c r="D334" s="105"/>
      <c r="E334" s="106"/>
      <c r="F334" s="107"/>
      <c r="G334" s="105"/>
      <c r="H334" s="106"/>
      <c r="I334" s="107"/>
      <c r="J334" s="105"/>
      <c r="K334" s="106"/>
    </row>
    <row r="335" spans="1:11" ht="19.5" customHeight="1" hidden="1">
      <c r="A335" s="648"/>
      <c r="B335" s="112"/>
      <c r="C335" s="107"/>
      <c r="D335" s="105"/>
      <c r="E335" s="106"/>
      <c r="F335" s="107"/>
      <c r="G335" s="105"/>
      <c r="H335" s="106"/>
      <c r="I335" s="107"/>
      <c r="J335" s="105"/>
      <c r="K335" s="106"/>
    </row>
    <row r="336" spans="1:11" ht="19.5" customHeight="1" hidden="1" thickBot="1">
      <c r="A336" s="648"/>
      <c r="B336" s="113"/>
      <c r="C336" s="108"/>
      <c r="D336" s="109"/>
      <c r="E336" s="110"/>
      <c r="F336" s="107"/>
      <c r="G336" s="105"/>
      <c r="H336" s="106"/>
      <c r="I336" s="107"/>
      <c r="J336" s="105"/>
      <c r="K336" s="106"/>
    </row>
    <row r="337" spans="1:11" ht="19.5" customHeight="1" hidden="1" thickBot="1">
      <c r="A337" s="649"/>
      <c r="B337" s="88" t="s">
        <v>161</v>
      </c>
      <c r="C337" s="116">
        <f>SUM(C332:C336)</f>
        <v>0</v>
      </c>
      <c r="D337" s="117"/>
      <c r="E337" s="126">
        <f>SUM(E332:E336)</f>
        <v>0</v>
      </c>
      <c r="F337" s="116">
        <f>SUM(F332:F336)</f>
        <v>0</v>
      </c>
      <c r="G337" s="117"/>
      <c r="H337" s="126">
        <f>SUM(H332:H336)</f>
        <v>0</v>
      </c>
      <c r="I337" s="116">
        <f>SUM(I332:I336)</f>
        <v>0</v>
      </c>
      <c r="J337" s="117"/>
      <c r="K337" s="126">
        <f>SUM(K332:K336)</f>
        <v>0</v>
      </c>
    </row>
    <row r="338" spans="1:11" ht="19.5" customHeight="1" hidden="1" thickBot="1">
      <c r="A338" s="25"/>
      <c r="B338" s="26"/>
      <c r="C338" s="27"/>
      <c r="D338" s="27"/>
      <c r="E338" s="27"/>
      <c r="F338" s="27"/>
      <c r="G338" s="27"/>
      <c r="H338" s="27"/>
      <c r="I338" s="27"/>
      <c r="J338" s="27"/>
      <c r="K338" s="28"/>
    </row>
    <row r="339" spans="1:11" ht="19.5" customHeight="1" hidden="1" thickBot="1">
      <c r="A339" s="656" t="s">
        <v>110</v>
      </c>
      <c r="B339" s="540"/>
      <c r="C339" s="118">
        <f>C337</f>
        <v>0</v>
      </c>
      <c r="D339" s="119"/>
      <c r="E339" s="125">
        <f>E337</f>
        <v>0</v>
      </c>
      <c r="F339" s="118">
        <f>F337</f>
        <v>0</v>
      </c>
      <c r="G339" s="119"/>
      <c r="H339" s="125">
        <f>H337</f>
        <v>0</v>
      </c>
      <c r="I339" s="118">
        <f>I337</f>
        <v>0</v>
      </c>
      <c r="J339" s="119"/>
      <c r="K339" s="125">
        <f>K337</f>
        <v>0</v>
      </c>
    </row>
    <row r="340" spans="1:11" ht="19.5" customHeight="1" thickBot="1">
      <c r="A340" s="25"/>
      <c r="B340" s="26"/>
      <c r="C340" s="27"/>
      <c r="D340" s="27"/>
      <c r="E340" s="27"/>
      <c r="F340" s="27"/>
      <c r="G340" s="27"/>
      <c r="H340" s="27"/>
      <c r="I340" s="27"/>
      <c r="J340" s="27"/>
      <c r="K340" s="28"/>
    </row>
    <row r="341" spans="1:11" ht="19.5" customHeight="1" thickBot="1">
      <c r="A341" s="662" t="s">
        <v>18</v>
      </c>
      <c r="B341" s="663"/>
      <c r="C341" s="129">
        <f>C219+C264+C312+C329+C339</f>
        <v>4372</v>
      </c>
      <c r="D341" s="130"/>
      <c r="E341" s="131">
        <f>E219+E264+E312+E329+E339</f>
        <v>9178</v>
      </c>
      <c r="F341" s="129">
        <f>F219+F264+F312+F329+F339</f>
        <v>4413</v>
      </c>
      <c r="G341" s="130"/>
      <c r="H341" s="131">
        <f>H219+H264+H312+H329+H339</f>
        <v>10014</v>
      </c>
      <c r="I341" s="129">
        <f>I219+I264+I312+I329+I339</f>
        <v>4463</v>
      </c>
      <c r="J341" s="130"/>
      <c r="K341" s="131">
        <f>K219+K264+K312+K329+K339</f>
        <v>11088</v>
      </c>
    </row>
    <row r="342" spans="1:11" ht="19.5" customHeight="1" thickBot="1">
      <c r="A342" s="25"/>
      <c r="B342" s="26"/>
      <c r="C342" s="27"/>
      <c r="D342" s="27"/>
      <c r="E342" s="27"/>
      <c r="F342" s="27"/>
      <c r="G342" s="27"/>
      <c r="H342" s="27"/>
      <c r="I342" s="27"/>
      <c r="J342" s="27"/>
      <c r="K342" s="28"/>
    </row>
    <row r="343" spans="1:11" ht="19.5" customHeight="1" thickBot="1">
      <c r="A343" s="624" t="s">
        <v>128</v>
      </c>
      <c r="B343" s="625"/>
      <c r="C343" s="625"/>
      <c r="D343" s="625"/>
      <c r="E343" s="625"/>
      <c r="F343" s="625"/>
      <c r="G343" s="625"/>
      <c r="H343" s="625"/>
      <c r="I343" s="625"/>
      <c r="J343" s="625"/>
      <c r="K343" s="626"/>
    </row>
    <row r="344" spans="1:11" ht="19.5" customHeight="1" thickBot="1">
      <c r="A344" s="664" t="s">
        <v>78</v>
      </c>
      <c r="B344" s="665"/>
      <c r="C344" s="666" t="s">
        <v>179</v>
      </c>
      <c r="D344" s="667"/>
      <c r="E344" s="668"/>
      <c r="F344" s="666" t="s">
        <v>291</v>
      </c>
      <c r="G344" s="667"/>
      <c r="H344" s="668"/>
      <c r="I344" s="666" t="s">
        <v>316</v>
      </c>
      <c r="J344" s="667"/>
      <c r="K344" s="668"/>
    </row>
    <row r="345" spans="1:11" ht="30.75" customHeight="1">
      <c r="A345" s="639" t="s">
        <v>166</v>
      </c>
      <c r="B345" s="98" t="s">
        <v>154</v>
      </c>
      <c r="C345" s="643" t="s">
        <v>53</v>
      </c>
      <c r="D345" s="644"/>
      <c r="E345" s="645" t="s">
        <v>54</v>
      </c>
      <c r="F345" s="643" t="s">
        <v>53</v>
      </c>
      <c r="G345" s="644"/>
      <c r="H345" s="645" t="s">
        <v>54</v>
      </c>
      <c r="I345" s="643" t="s">
        <v>53</v>
      </c>
      <c r="J345" s="644"/>
      <c r="K345" s="645" t="s">
        <v>54</v>
      </c>
    </row>
    <row r="346" spans="1:11" ht="27.75" customHeight="1" thickBot="1">
      <c r="A346" s="640"/>
      <c r="B346" s="114" t="s">
        <v>167</v>
      </c>
      <c r="C346" s="136" t="s">
        <v>55</v>
      </c>
      <c r="D346" s="137" t="s">
        <v>56</v>
      </c>
      <c r="E346" s="661"/>
      <c r="F346" s="136" t="s">
        <v>55</v>
      </c>
      <c r="G346" s="137" t="s">
        <v>56</v>
      </c>
      <c r="H346" s="661"/>
      <c r="I346" s="136" t="s">
        <v>55</v>
      </c>
      <c r="J346" s="137" t="s">
        <v>56</v>
      </c>
      <c r="K346" s="661"/>
    </row>
    <row r="347" spans="1:11" ht="30" customHeight="1">
      <c r="A347" s="61" t="s">
        <v>319</v>
      </c>
      <c r="B347" s="61" t="s">
        <v>320</v>
      </c>
      <c r="C347" s="104"/>
      <c r="D347" s="102"/>
      <c r="E347" s="103">
        <v>80</v>
      </c>
      <c r="F347" s="104"/>
      <c r="G347" s="102"/>
      <c r="H347" s="103">
        <v>80</v>
      </c>
      <c r="I347" s="104"/>
      <c r="J347" s="102"/>
      <c r="K347" s="103">
        <v>80</v>
      </c>
    </row>
    <row r="348" spans="1:11" ht="19.5" customHeight="1">
      <c r="A348" s="90"/>
      <c r="B348" s="90"/>
      <c r="C348" s="132"/>
      <c r="D348" s="133"/>
      <c r="E348" s="134"/>
      <c r="F348" s="132"/>
      <c r="G348" s="133"/>
      <c r="H348" s="134"/>
      <c r="I348" s="132"/>
      <c r="J348" s="133"/>
      <c r="K348" s="134"/>
    </row>
    <row r="349" spans="1:11" ht="19.5" customHeight="1">
      <c r="A349" s="90"/>
      <c r="B349" s="90"/>
      <c r="C349" s="132"/>
      <c r="D349" s="133"/>
      <c r="E349" s="134"/>
      <c r="F349" s="132"/>
      <c r="G349" s="133"/>
      <c r="H349" s="134"/>
      <c r="I349" s="132"/>
      <c r="J349" s="133"/>
      <c r="K349" s="134"/>
    </row>
    <row r="350" spans="1:11" ht="19.5" customHeight="1">
      <c r="A350" s="62"/>
      <c r="B350" s="62"/>
      <c r="C350" s="107"/>
      <c r="D350" s="133"/>
      <c r="E350" s="106"/>
      <c r="F350" s="107"/>
      <c r="G350" s="133"/>
      <c r="H350" s="106"/>
      <c r="I350" s="107"/>
      <c r="J350" s="133"/>
      <c r="K350" s="134"/>
    </row>
    <row r="351" spans="1:11" ht="19.5" customHeight="1" thickBot="1">
      <c r="A351" s="62"/>
      <c r="B351" s="62"/>
      <c r="C351" s="107"/>
      <c r="D351" s="105"/>
      <c r="E351" s="106"/>
      <c r="F351" s="107"/>
      <c r="G351" s="105"/>
      <c r="H351" s="106"/>
      <c r="I351" s="107"/>
      <c r="J351" s="105"/>
      <c r="K351" s="106"/>
    </row>
    <row r="352" spans="1:11" ht="19.5" customHeight="1" thickBot="1">
      <c r="A352" s="656" t="s">
        <v>18</v>
      </c>
      <c r="B352" s="660"/>
      <c r="C352" s="118">
        <f>SUM(C347:C351)</f>
        <v>0</v>
      </c>
      <c r="D352" s="119"/>
      <c r="E352" s="125">
        <f>SUM(E347:E351)</f>
        <v>80</v>
      </c>
      <c r="F352" s="118">
        <f>SUM(F347:F351)</f>
        <v>0</v>
      </c>
      <c r="G352" s="119"/>
      <c r="H352" s="125">
        <f>SUM(H347:H351)</f>
        <v>80</v>
      </c>
      <c r="I352" s="118">
        <f>SUM(I347:I351)</f>
        <v>0</v>
      </c>
      <c r="J352" s="119"/>
      <c r="K352" s="125">
        <f>SUM(K347:K351)</f>
        <v>80</v>
      </c>
    </row>
    <row r="353" spans="1:11" ht="19.5" customHeight="1" thickBot="1">
      <c r="A353" s="25"/>
      <c r="B353" s="26"/>
      <c r="C353" s="27"/>
      <c r="D353" s="27"/>
      <c r="E353" s="27"/>
      <c r="F353" s="27"/>
      <c r="G353" s="27"/>
      <c r="H353" s="27"/>
      <c r="I353" s="27"/>
      <c r="J353" s="27"/>
      <c r="K353" s="28"/>
    </row>
    <row r="354" spans="1:11" ht="19.5" customHeight="1" thickBot="1">
      <c r="A354" s="650" t="s">
        <v>18</v>
      </c>
      <c r="B354" s="651"/>
      <c r="C354" s="120">
        <f>C341+C352</f>
        <v>4372</v>
      </c>
      <c r="D354" s="121"/>
      <c r="E354" s="123">
        <f>E341+E352</f>
        <v>9258</v>
      </c>
      <c r="F354" s="120">
        <f>F341+F352</f>
        <v>4413</v>
      </c>
      <c r="G354" s="121"/>
      <c r="H354" s="123">
        <f>H341+H352</f>
        <v>10094</v>
      </c>
      <c r="I354" s="120">
        <f>I341+I352</f>
        <v>4463</v>
      </c>
      <c r="J354" s="121"/>
      <c r="K354" s="123">
        <f>K341+K352</f>
        <v>11168</v>
      </c>
    </row>
    <row r="355" ht="15" customHeight="1"/>
    <row r="356" ht="15" customHeight="1"/>
    <row r="357" spans="1:11" ht="15" customHeight="1">
      <c r="A357" s="93"/>
      <c r="B357" s="238"/>
      <c r="C357" s="204"/>
      <c r="D357" s="204"/>
      <c r="E357" s="204"/>
      <c r="F357" s="204"/>
      <c r="G357" s="204"/>
      <c r="H357" s="204"/>
      <c r="I357" s="204"/>
      <c r="J357" s="204"/>
      <c r="K357" s="204"/>
    </row>
    <row r="358" spans="1:11" ht="15" customHeight="1" hidden="1">
      <c r="A358" s="93"/>
      <c r="B358" s="238"/>
      <c r="C358" s="204"/>
      <c r="D358" s="204"/>
      <c r="E358" s="204"/>
      <c r="F358" s="204"/>
      <c r="G358" s="204"/>
      <c r="H358" s="204"/>
      <c r="I358" s="204"/>
      <c r="J358" s="204"/>
      <c r="K358" s="204"/>
    </row>
    <row r="359" spans="1:11" ht="15" customHeight="1" hidden="1">
      <c r="A359" s="93"/>
      <c r="B359" s="238"/>
      <c r="C359" s="204"/>
      <c r="D359" s="204"/>
      <c r="E359" s="204"/>
      <c r="F359" s="204"/>
      <c r="G359" s="204"/>
      <c r="H359" s="204"/>
      <c r="I359" s="204"/>
      <c r="J359" s="204"/>
      <c r="K359" s="204"/>
    </row>
    <row r="360" spans="1:11" ht="15" customHeight="1" hidden="1">
      <c r="A360" s="93"/>
      <c r="B360" s="238"/>
      <c r="C360" s="204"/>
      <c r="D360" s="204"/>
      <c r="E360" s="204"/>
      <c r="F360" s="204"/>
      <c r="G360" s="204"/>
      <c r="H360" s="204"/>
      <c r="I360" s="204"/>
      <c r="J360" s="204"/>
      <c r="K360" s="204"/>
    </row>
    <row r="361" spans="1:11" ht="15" customHeight="1" hidden="1">
      <c r="A361" s="93"/>
      <c r="B361" s="238"/>
      <c r="C361" s="204"/>
      <c r="D361" s="204"/>
      <c r="E361" s="204"/>
      <c r="F361" s="204"/>
      <c r="G361" s="204"/>
      <c r="H361" s="204"/>
      <c r="I361" s="204"/>
      <c r="J361" s="204"/>
      <c r="K361" s="204"/>
    </row>
    <row r="362" spans="1:11" ht="15" customHeight="1" hidden="1">
      <c r="A362" s="93"/>
      <c r="B362" s="238"/>
      <c r="C362" s="204"/>
      <c r="D362" s="204"/>
      <c r="E362" s="204"/>
      <c r="F362" s="204"/>
      <c r="G362" s="204"/>
      <c r="H362" s="204"/>
      <c r="I362" s="204"/>
      <c r="J362" s="204"/>
      <c r="K362" s="204"/>
    </row>
    <row r="363" spans="1:11" ht="15" customHeight="1" hidden="1">
      <c r="A363" s="93"/>
      <c r="B363" s="238"/>
      <c r="C363" s="204"/>
      <c r="D363" s="204"/>
      <c r="E363" s="204"/>
      <c r="F363" s="204"/>
      <c r="G363" s="204"/>
      <c r="H363" s="204"/>
      <c r="I363" s="204"/>
      <c r="J363" s="204"/>
      <c r="K363" s="204"/>
    </row>
    <row r="364" spans="1:11" ht="19.5" customHeight="1">
      <c r="A364" s="380"/>
      <c r="B364" s="380"/>
      <c r="C364" s="381"/>
      <c r="D364" s="381"/>
      <c r="E364" s="381"/>
      <c r="F364" s="381"/>
      <c r="G364" s="381"/>
      <c r="H364" s="381"/>
      <c r="I364" s="381"/>
      <c r="J364" s="381"/>
      <c r="K364" s="381"/>
    </row>
    <row r="365" spans="1:11" ht="19.5" customHeight="1">
      <c r="A365" s="380"/>
      <c r="B365" s="380"/>
      <c r="C365" s="381"/>
      <c r="D365" s="381"/>
      <c r="E365" s="381"/>
      <c r="F365" s="381"/>
      <c r="G365" s="381"/>
      <c r="H365" s="381"/>
      <c r="I365" s="381"/>
      <c r="J365" s="381"/>
      <c r="K365" s="381"/>
    </row>
  </sheetData>
  <sheetProtection/>
  <mergeCells count="104">
    <mergeCell ref="A352:B352"/>
    <mergeCell ref="A354:B354"/>
    <mergeCell ref="I344:K344"/>
    <mergeCell ref="K345:K346"/>
    <mergeCell ref="E345:E346"/>
    <mergeCell ref="A345:A346"/>
    <mergeCell ref="C345:D345"/>
    <mergeCell ref="A332:A337"/>
    <mergeCell ref="A339:B339"/>
    <mergeCell ref="F345:G345"/>
    <mergeCell ref="H345:H346"/>
    <mergeCell ref="I345:J345"/>
    <mergeCell ref="A341:B341"/>
    <mergeCell ref="A343:K343"/>
    <mergeCell ref="A344:B344"/>
    <mergeCell ref="C344:E344"/>
    <mergeCell ref="F344:H344"/>
    <mergeCell ref="A312:B312"/>
    <mergeCell ref="A314:K314"/>
    <mergeCell ref="A329:B329"/>
    <mergeCell ref="A331:K331"/>
    <mergeCell ref="A315:A320"/>
    <mergeCell ref="A322:A327"/>
    <mergeCell ref="A267:A273"/>
    <mergeCell ref="A275:A281"/>
    <mergeCell ref="A298:A303"/>
    <mergeCell ref="A305:A310"/>
    <mergeCell ref="A283:A289"/>
    <mergeCell ref="A291:A296"/>
    <mergeCell ref="A236:A241"/>
    <mergeCell ref="A243:A248"/>
    <mergeCell ref="A264:B264"/>
    <mergeCell ref="A266:K266"/>
    <mergeCell ref="A250:A255"/>
    <mergeCell ref="A257:A262"/>
    <mergeCell ref="A211:A216"/>
    <mergeCell ref="A217:B217"/>
    <mergeCell ref="A222:A227"/>
    <mergeCell ref="A229:A234"/>
    <mergeCell ref="A219:B219"/>
    <mergeCell ref="A221:K221"/>
    <mergeCell ref="A180:B180"/>
    <mergeCell ref="A182:K182"/>
    <mergeCell ref="A197:A202"/>
    <mergeCell ref="A204:A209"/>
    <mergeCell ref="A183:A188"/>
    <mergeCell ref="A190:A195"/>
    <mergeCell ref="A151:A156"/>
    <mergeCell ref="A158:A163"/>
    <mergeCell ref="A167:A172"/>
    <mergeCell ref="A174:A179"/>
    <mergeCell ref="A164:B164"/>
    <mergeCell ref="A166:K166"/>
    <mergeCell ref="A116:A121"/>
    <mergeCell ref="A122:B122"/>
    <mergeCell ref="A124:K124"/>
    <mergeCell ref="A137:A142"/>
    <mergeCell ref="A144:A149"/>
    <mergeCell ref="A125:A129"/>
    <mergeCell ref="A131:A135"/>
    <mergeCell ref="A61:A67"/>
    <mergeCell ref="A68:B68"/>
    <mergeCell ref="A70:K70"/>
    <mergeCell ref="A71:A78"/>
    <mergeCell ref="A80:A86"/>
    <mergeCell ref="A109:A114"/>
    <mergeCell ref="H21:H22"/>
    <mergeCell ref="A88:A94"/>
    <mergeCell ref="A96:A107"/>
    <mergeCell ref="I21:J21"/>
    <mergeCell ref="K21:K22"/>
    <mergeCell ref="A23:A30"/>
    <mergeCell ref="A32:A37"/>
    <mergeCell ref="A39:A44"/>
    <mergeCell ref="A46:A51"/>
    <mergeCell ref="A53:A59"/>
    <mergeCell ref="A19:K19"/>
    <mergeCell ref="A20:B20"/>
    <mergeCell ref="C20:E20"/>
    <mergeCell ref="F20:H20"/>
    <mergeCell ref="I20:K20"/>
    <mergeCell ref="A21:A22"/>
    <mergeCell ref="B21:B22"/>
    <mergeCell ref="C21:D21"/>
    <mergeCell ref="E21:E22"/>
    <mergeCell ref="F21:G21"/>
    <mergeCell ref="C13:K13"/>
    <mergeCell ref="C14:K14"/>
    <mergeCell ref="C15:K15"/>
    <mergeCell ref="C16:K16"/>
    <mergeCell ref="A17:K17"/>
    <mergeCell ref="A18:K18"/>
    <mergeCell ref="C7:K7"/>
    <mergeCell ref="C8:K8"/>
    <mergeCell ref="C9:K9"/>
    <mergeCell ref="C10:K10"/>
    <mergeCell ref="C11:K11"/>
    <mergeCell ref="C12:K12"/>
    <mergeCell ref="A2:K2"/>
    <mergeCell ref="H4:K4"/>
    <mergeCell ref="A5:B5"/>
    <mergeCell ref="C5:K5"/>
    <mergeCell ref="A6:B6"/>
    <mergeCell ref="C6:K6"/>
  </mergeCells>
  <printOptions horizontalCentered="1"/>
  <pageMargins left="0.3937007874015748" right="0.3937007874015748" top="0.5905511811023623" bottom="0.6692913385826772" header="0" footer="0"/>
  <pageSetup horizontalDpi="300" verticalDpi="300" orientation="portrait" paperSize="9" scale="65" r:id="rId2"/>
  <headerFooter alignWithMargins="0">
    <oddFooter>&amp;CSayfa &amp;P / &amp;N</oddFooter>
  </headerFooter>
  <drawing r:id="rId1"/>
</worksheet>
</file>

<file path=xl/worksheets/sheet6.xml><?xml version="1.0" encoding="utf-8"?>
<worksheet xmlns="http://schemas.openxmlformats.org/spreadsheetml/2006/main" xmlns:r="http://schemas.openxmlformats.org/officeDocument/2006/relationships">
  <sheetPr>
    <tabColor rgb="FFFFFF00"/>
  </sheetPr>
  <dimension ref="A2:K71"/>
  <sheetViews>
    <sheetView zoomScalePageLayoutView="0" workbookViewId="0" topLeftCell="A12">
      <selection activeCell="C14" sqref="C14:K14"/>
    </sheetView>
  </sheetViews>
  <sheetFormatPr defaultColWidth="9.140625" defaultRowHeight="12.75"/>
  <cols>
    <col min="1" max="1" width="23.00390625" style="69" customWidth="1"/>
    <col min="2" max="2" width="49.7109375" style="69" customWidth="1"/>
    <col min="3" max="9" width="8.7109375" style="91" customWidth="1"/>
    <col min="10" max="10" width="6.421875" style="91" customWidth="1"/>
    <col min="11" max="11" width="8.7109375" style="91" customWidth="1"/>
    <col min="12" max="16384" width="9.140625" style="69" customWidth="1"/>
  </cols>
  <sheetData>
    <row r="2" spans="1:11" ht="12.75" customHeight="1">
      <c r="A2" s="531" t="s">
        <v>115</v>
      </c>
      <c r="B2" s="531"/>
      <c r="C2" s="531"/>
      <c r="D2" s="531"/>
      <c r="E2" s="531"/>
      <c r="F2" s="531"/>
      <c r="G2" s="531"/>
      <c r="H2" s="531"/>
      <c r="I2" s="531"/>
      <c r="J2" s="531"/>
      <c r="K2" s="531"/>
    </row>
    <row r="3" ht="12.75" customHeight="1"/>
    <row r="4" spans="8:11" ht="12.75" customHeight="1" thickBot="1">
      <c r="H4" s="605" t="s">
        <v>473</v>
      </c>
      <c r="I4" s="606"/>
      <c r="J4" s="606"/>
      <c r="K4" s="606"/>
    </row>
    <row r="5" spans="1:11" ht="19.5" customHeight="1" thickBot="1">
      <c r="A5" s="607" t="s">
        <v>121</v>
      </c>
      <c r="B5" s="608"/>
      <c r="C5" s="609" t="s">
        <v>60</v>
      </c>
      <c r="D5" s="610"/>
      <c r="E5" s="610"/>
      <c r="F5" s="610"/>
      <c r="G5" s="610"/>
      <c r="H5" s="610"/>
      <c r="I5" s="610"/>
      <c r="J5" s="610"/>
      <c r="K5" s="611"/>
    </row>
    <row r="6" spans="1:11" ht="19.5" customHeight="1" thickBot="1">
      <c r="A6" s="607" t="s">
        <v>122</v>
      </c>
      <c r="B6" s="608"/>
      <c r="C6" s="609" t="s">
        <v>17</v>
      </c>
      <c r="D6" s="610"/>
      <c r="E6" s="610"/>
      <c r="F6" s="610"/>
      <c r="G6" s="610"/>
      <c r="H6" s="610"/>
      <c r="I6" s="610"/>
      <c r="J6" s="610"/>
      <c r="K6" s="611"/>
    </row>
    <row r="7" spans="1:11" ht="19.5" customHeight="1">
      <c r="A7" s="265" t="s">
        <v>123</v>
      </c>
      <c r="B7" s="99" t="s">
        <v>124</v>
      </c>
      <c r="C7" s="669" t="s">
        <v>469</v>
      </c>
      <c r="D7" s="670"/>
      <c r="E7" s="670"/>
      <c r="F7" s="670"/>
      <c r="G7" s="670"/>
      <c r="H7" s="670"/>
      <c r="I7" s="670"/>
      <c r="J7" s="670"/>
      <c r="K7" s="671"/>
    </row>
    <row r="8" spans="1:11" ht="19.5" customHeight="1">
      <c r="A8" s="266"/>
      <c r="B8" s="100" t="s">
        <v>125</v>
      </c>
      <c r="C8" s="615" t="s">
        <v>5</v>
      </c>
      <c r="D8" s="616"/>
      <c r="E8" s="616"/>
      <c r="F8" s="616"/>
      <c r="G8" s="616"/>
      <c r="H8" s="616"/>
      <c r="I8" s="616"/>
      <c r="J8" s="616"/>
      <c r="K8" s="617"/>
    </row>
    <row r="9" spans="1:11" ht="19.5" customHeight="1">
      <c r="A9" s="266"/>
      <c r="B9" s="100" t="s">
        <v>126</v>
      </c>
      <c r="C9" s="618" t="s">
        <v>15</v>
      </c>
      <c r="D9" s="619"/>
      <c r="E9" s="619"/>
      <c r="F9" s="619"/>
      <c r="G9" s="619"/>
      <c r="H9" s="619"/>
      <c r="I9" s="619"/>
      <c r="J9" s="619"/>
      <c r="K9" s="620"/>
    </row>
    <row r="10" spans="1:11" ht="19.5" customHeight="1">
      <c r="A10" s="266"/>
      <c r="B10" s="100" t="s">
        <v>150</v>
      </c>
      <c r="C10" s="618" t="s">
        <v>489</v>
      </c>
      <c r="D10" s="619"/>
      <c r="E10" s="619"/>
      <c r="F10" s="619"/>
      <c r="G10" s="619"/>
      <c r="H10" s="619"/>
      <c r="I10" s="619"/>
      <c r="J10" s="619"/>
      <c r="K10" s="620"/>
    </row>
    <row r="11" spans="1:11" ht="19.5" customHeight="1">
      <c r="A11" s="266"/>
      <c r="B11" s="100" t="s">
        <v>127</v>
      </c>
      <c r="C11" s="618" t="s">
        <v>490</v>
      </c>
      <c r="D11" s="619"/>
      <c r="E11" s="619"/>
      <c r="F11" s="619"/>
      <c r="G11" s="619"/>
      <c r="H11" s="619"/>
      <c r="I11" s="619"/>
      <c r="J11" s="619"/>
      <c r="K11" s="620"/>
    </row>
    <row r="12" spans="1:11" ht="19.5" customHeight="1">
      <c r="A12" s="266"/>
      <c r="B12" s="100" t="s">
        <v>165</v>
      </c>
      <c r="C12" s="621"/>
      <c r="D12" s="622"/>
      <c r="E12" s="622"/>
      <c r="F12" s="622"/>
      <c r="G12" s="622"/>
      <c r="H12" s="622"/>
      <c r="I12" s="622"/>
      <c r="J12" s="622"/>
      <c r="K12" s="623"/>
    </row>
    <row r="13" spans="1:11" ht="19.5" customHeight="1">
      <c r="A13" s="266"/>
      <c r="B13" s="100" t="s">
        <v>464</v>
      </c>
      <c r="C13" s="621"/>
      <c r="D13" s="622"/>
      <c r="E13" s="622"/>
      <c r="F13" s="622"/>
      <c r="G13" s="622"/>
      <c r="H13" s="622"/>
      <c r="I13" s="622"/>
      <c r="J13" s="622"/>
      <c r="K13" s="623"/>
    </row>
    <row r="14" spans="1:11" ht="19.5" customHeight="1">
      <c r="A14" s="266"/>
      <c r="B14" s="100" t="s">
        <v>288</v>
      </c>
      <c r="C14" s="621"/>
      <c r="D14" s="622"/>
      <c r="E14" s="622"/>
      <c r="F14" s="622"/>
      <c r="G14" s="622"/>
      <c r="H14" s="622"/>
      <c r="I14" s="622"/>
      <c r="J14" s="622"/>
      <c r="K14" s="623"/>
    </row>
    <row r="15" spans="1:11" ht="19.5" customHeight="1">
      <c r="A15" s="266"/>
      <c r="B15" s="100" t="s">
        <v>301</v>
      </c>
      <c r="C15" s="621"/>
      <c r="D15" s="622"/>
      <c r="E15" s="622"/>
      <c r="F15" s="622"/>
      <c r="G15" s="622"/>
      <c r="H15" s="622"/>
      <c r="I15" s="622"/>
      <c r="J15" s="622"/>
      <c r="K15" s="623"/>
    </row>
    <row r="16" spans="1:11" ht="19.5" customHeight="1" thickBot="1">
      <c r="A16" s="267"/>
      <c r="B16" s="101" t="s">
        <v>461</v>
      </c>
      <c r="C16" s="621"/>
      <c r="D16" s="622"/>
      <c r="E16" s="622"/>
      <c r="F16" s="622"/>
      <c r="G16" s="622"/>
      <c r="H16" s="622"/>
      <c r="I16" s="622"/>
      <c r="J16" s="622"/>
      <c r="K16" s="623"/>
    </row>
    <row r="17" spans="1:11" ht="19.5" customHeight="1" thickBot="1">
      <c r="A17" s="624" t="s">
        <v>128</v>
      </c>
      <c r="B17" s="625"/>
      <c r="C17" s="625"/>
      <c r="D17" s="625"/>
      <c r="E17" s="625"/>
      <c r="F17" s="625"/>
      <c r="G17" s="625"/>
      <c r="H17" s="625"/>
      <c r="I17" s="625"/>
      <c r="J17" s="625"/>
      <c r="K17" s="626"/>
    </row>
    <row r="18" spans="1:11" ht="19.5" customHeight="1">
      <c r="A18" s="627" t="s">
        <v>152</v>
      </c>
      <c r="B18" s="628"/>
      <c r="C18" s="628"/>
      <c r="D18" s="628"/>
      <c r="E18" s="628"/>
      <c r="F18" s="628"/>
      <c r="G18" s="628"/>
      <c r="H18" s="628"/>
      <c r="I18" s="628"/>
      <c r="J18" s="628"/>
      <c r="K18" s="629"/>
    </row>
    <row r="19" spans="1:11" ht="19.5" customHeight="1" thickBot="1">
      <c r="A19" s="630"/>
      <c r="B19" s="631"/>
      <c r="C19" s="632"/>
      <c r="D19" s="632"/>
      <c r="E19" s="632"/>
      <c r="F19" s="632"/>
      <c r="G19" s="632"/>
      <c r="H19" s="632"/>
      <c r="I19" s="632"/>
      <c r="J19" s="632"/>
      <c r="K19" s="633"/>
    </row>
    <row r="20" spans="1:11" ht="19.5" customHeight="1" thickBot="1">
      <c r="A20" s="634" t="s">
        <v>78</v>
      </c>
      <c r="B20" s="635"/>
      <c r="C20" s="636" t="s">
        <v>291</v>
      </c>
      <c r="D20" s="637"/>
      <c r="E20" s="638"/>
      <c r="F20" s="636" t="s">
        <v>316</v>
      </c>
      <c r="G20" s="637"/>
      <c r="H20" s="638"/>
      <c r="I20" s="636" t="s">
        <v>465</v>
      </c>
      <c r="J20" s="637"/>
      <c r="K20" s="638"/>
    </row>
    <row r="21" spans="1:11" ht="27" customHeight="1">
      <c r="A21" s="639" t="s">
        <v>153</v>
      </c>
      <c r="B21" s="641" t="s">
        <v>154</v>
      </c>
      <c r="C21" s="643" t="s">
        <v>53</v>
      </c>
      <c r="D21" s="644"/>
      <c r="E21" s="645" t="s">
        <v>54</v>
      </c>
      <c r="F21" s="643" t="s">
        <v>53</v>
      </c>
      <c r="G21" s="644"/>
      <c r="H21" s="645" t="s">
        <v>54</v>
      </c>
      <c r="I21" s="643" t="s">
        <v>53</v>
      </c>
      <c r="J21" s="644"/>
      <c r="K21" s="645" t="s">
        <v>54</v>
      </c>
    </row>
    <row r="22" spans="1:11" ht="19.5" customHeight="1" thickBot="1">
      <c r="A22" s="640"/>
      <c r="B22" s="642"/>
      <c r="C22" s="127" t="s">
        <v>55</v>
      </c>
      <c r="D22" s="128" t="s">
        <v>56</v>
      </c>
      <c r="E22" s="646"/>
      <c r="F22" s="127" t="s">
        <v>55</v>
      </c>
      <c r="G22" s="128" t="s">
        <v>56</v>
      </c>
      <c r="H22" s="646"/>
      <c r="I22" s="127" t="s">
        <v>55</v>
      </c>
      <c r="J22" s="128" t="s">
        <v>56</v>
      </c>
      <c r="K22" s="646"/>
    </row>
    <row r="23" spans="1:11" ht="19.5" customHeight="1">
      <c r="A23" s="647"/>
      <c r="B23" s="111"/>
      <c r="C23" s="269"/>
      <c r="D23" s="368"/>
      <c r="E23" s="268"/>
      <c r="F23" s="269"/>
      <c r="G23" s="368"/>
      <c r="H23" s="268"/>
      <c r="I23" s="269"/>
      <c r="J23" s="368"/>
      <c r="K23" s="268"/>
    </row>
    <row r="24" spans="1:11" ht="19.5" customHeight="1">
      <c r="A24" s="648"/>
      <c r="B24" s="115"/>
      <c r="C24" s="369"/>
      <c r="D24" s="270"/>
      <c r="E24" s="370"/>
      <c r="F24" s="369"/>
      <c r="G24" s="270"/>
      <c r="H24" s="370"/>
      <c r="I24" s="369"/>
      <c r="J24" s="270"/>
      <c r="K24" s="370"/>
    </row>
    <row r="25" spans="1:11" ht="19.5" customHeight="1">
      <c r="A25" s="648"/>
      <c r="B25" s="112"/>
      <c r="C25" s="369"/>
      <c r="D25" s="270"/>
      <c r="E25" s="370"/>
      <c r="F25" s="369"/>
      <c r="G25" s="270"/>
      <c r="H25" s="370"/>
      <c r="I25" s="369"/>
      <c r="J25" s="270"/>
      <c r="K25" s="370"/>
    </row>
    <row r="26" spans="1:11" ht="19.5" customHeight="1">
      <c r="A26" s="648"/>
      <c r="B26" s="112"/>
      <c r="C26" s="369"/>
      <c r="D26" s="270"/>
      <c r="E26" s="370"/>
      <c r="F26" s="369"/>
      <c r="G26" s="270"/>
      <c r="H26" s="370"/>
      <c r="I26" s="369"/>
      <c r="J26" s="270"/>
      <c r="K26" s="370"/>
    </row>
    <row r="27" spans="1:11" ht="19.5" customHeight="1">
      <c r="A27" s="648"/>
      <c r="B27" s="112"/>
      <c r="C27" s="369"/>
      <c r="D27" s="270"/>
      <c r="E27" s="370"/>
      <c r="F27" s="369"/>
      <c r="G27" s="270"/>
      <c r="H27" s="370"/>
      <c r="I27" s="369"/>
      <c r="J27" s="270"/>
      <c r="K27" s="370"/>
    </row>
    <row r="28" spans="1:11" ht="19.5" customHeight="1">
      <c r="A28" s="648"/>
      <c r="B28" s="112"/>
      <c r="C28" s="369"/>
      <c r="D28" s="270"/>
      <c r="E28" s="370"/>
      <c r="F28" s="369"/>
      <c r="G28" s="270"/>
      <c r="H28" s="370"/>
      <c r="I28" s="369"/>
      <c r="J28" s="270"/>
      <c r="K28" s="370"/>
    </row>
    <row r="29" spans="1:11" ht="19.5" customHeight="1" thickBot="1">
      <c r="A29" s="648"/>
      <c r="B29" s="112"/>
      <c r="C29" s="369"/>
      <c r="D29" s="270"/>
      <c r="E29" s="370"/>
      <c r="F29" s="369"/>
      <c r="G29" s="270"/>
      <c r="H29" s="370"/>
      <c r="I29" s="369"/>
      <c r="J29" s="270"/>
      <c r="K29" s="370"/>
    </row>
    <row r="30" spans="1:11" ht="19.5" customHeight="1" thickBot="1">
      <c r="A30" s="649"/>
      <c r="B30" s="88" t="s">
        <v>161</v>
      </c>
      <c r="C30" s="371">
        <f>SUM(C23:C29)</f>
        <v>0</v>
      </c>
      <c r="D30" s="372"/>
      <c r="E30" s="373">
        <f>SUM(E23:E29)</f>
        <v>0</v>
      </c>
      <c r="F30" s="371">
        <f>SUM(F23:F29)</f>
        <v>0</v>
      </c>
      <c r="G30" s="372"/>
      <c r="H30" s="373">
        <f>SUM(H23:H29)</f>
        <v>0</v>
      </c>
      <c r="I30" s="371">
        <f>SUM(I23:I29)</f>
        <v>0</v>
      </c>
      <c r="J30" s="372"/>
      <c r="K30" s="373">
        <f>SUM(K23:K29)</f>
        <v>0</v>
      </c>
    </row>
    <row r="31" spans="1:11" ht="19.5" customHeight="1" thickBot="1">
      <c r="A31" s="25"/>
      <c r="B31" s="26"/>
      <c r="C31" s="27"/>
      <c r="D31" s="27"/>
      <c r="E31" s="27"/>
      <c r="F31" s="27"/>
      <c r="G31" s="27"/>
      <c r="H31" s="27"/>
      <c r="I31" s="27"/>
      <c r="J31" s="27"/>
      <c r="K31" s="28"/>
    </row>
    <row r="32" spans="1:11" ht="19.5" customHeight="1" hidden="1">
      <c r="A32" s="647" t="s">
        <v>183</v>
      </c>
      <c r="B32" s="111"/>
      <c r="C32" s="104"/>
      <c r="D32" s="102"/>
      <c r="E32" s="103"/>
      <c r="F32" s="104"/>
      <c r="G32" s="102"/>
      <c r="H32" s="103"/>
      <c r="I32" s="104"/>
      <c r="J32" s="102"/>
      <c r="K32" s="103"/>
    </row>
    <row r="33" spans="1:11" ht="19.5" customHeight="1" hidden="1">
      <c r="A33" s="648"/>
      <c r="B33" s="115"/>
      <c r="C33" s="107"/>
      <c r="D33" s="105"/>
      <c r="E33" s="106"/>
      <c r="F33" s="107"/>
      <c r="G33" s="105"/>
      <c r="H33" s="106"/>
      <c r="I33" s="107"/>
      <c r="J33" s="105"/>
      <c r="K33" s="106"/>
    </row>
    <row r="34" spans="1:11" ht="19.5" customHeight="1" hidden="1">
      <c r="A34" s="648"/>
      <c r="B34" s="112"/>
      <c r="C34" s="107"/>
      <c r="D34" s="105"/>
      <c r="E34" s="106"/>
      <c r="F34" s="107"/>
      <c r="G34" s="105"/>
      <c r="H34" s="106"/>
      <c r="I34" s="107"/>
      <c r="J34" s="105"/>
      <c r="K34" s="106"/>
    </row>
    <row r="35" spans="1:11" ht="19.5" customHeight="1" hidden="1">
      <c r="A35" s="648"/>
      <c r="B35" s="112"/>
      <c r="C35" s="107"/>
      <c r="D35" s="105"/>
      <c r="E35" s="106"/>
      <c r="F35" s="107"/>
      <c r="G35" s="105"/>
      <c r="H35" s="106"/>
      <c r="I35" s="107"/>
      <c r="J35" s="105"/>
      <c r="K35" s="106"/>
    </row>
    <row r="36" spans="1:11" ht="19.5" customHeight="1" hidden="1">
      <c r="A36" s="648"/>
      <c r="B36" s="113"/>
      <c r="C36" s="108"/>
      <c r="D36" s="109"/>
      <c r="E36" s="110"/>
      <c r="F36" s="107"/>
      <c r="G36" s="105"/>
      <c r="H36" s="106"/>
      <c r="I36" s="107"/>
      <c r="J36" s="105"/>
      <c r="K36" s="106"/>
    </row>
    <row r="37" spans="1:11" ht="19.5" customHeight="1" hidden="1">
      <c r="A37" s="649"/>
      <c r="B37" s="88" t="s">
        <v>161</v>
      </c>
      <c r="C37" s="116">
        <f>SUM(C32:C36)</f>
        <v>0</v>
      </c>
      <c r="D37" s="117"/>
      <c r="E37" s="126">
        <f>SUM(E32:E36)</f>
        <v>0</v>
      </c>
      <c r="F37" s="116">
        <f>SUM(F32:F36)</f>
        <v>0</v>
      </c>
      <c r="G37" s="117"/>
      <c r="H37" s="126">
        <f>SUM(H32:H36)</f>
        <v>0</v>
      </c>
      <c r="I37" s="116">
        <f>SUM(I32:I36)</f>
        <v>0</v>
      </c>
      <c r="J37" s="117"/>
      <c r="K37" s="126">
        <f>SUM(K32:K36)</f>
        <v>0</v>
      </c>
    </row>
    <row r="38" spans="1:11" ht="19.5" customHeight="1" hidden="1">
      <c r="A38" s="647" t="s">
        <v>185</v>
      </c>
      <c r="B38" s="111"/>
      <c r="C38" s="104"/>
      <c r="D38" s="102"/>
      <c r="E38" s="103"/>
      <c r="F38" s="104"/>
      <c r="G38" s="102"/>
      <c r="H38" s="103"/>
      <c r="I38" s="104"/>
      <c r="J38" s="102"/>
      <c r="K38" s="103"/>
    </row>
    <row r="39" spans="1:11" ht="19.5" customHeight="1" hidden="1">
      <c r="A39" s="648"/>
      <c r="B39" s="115"/>
      <c r="C39" s="107"/>
      <c r="D39" s="105"/>
      <c r="E39" s="106"/>
      <c r="F39" s="107"/>
      <c r="G39" s="105"/>
      <c r="H39" s="106"/>
      <c r="I39" s="107"/>
      <c r="J39" s="105"/>
      <c r="K39" s="106"/>
    </row>
    <row r="40" spans="1:11" ht="19.5" customHeight="1" hidden="1">
      <c r="A40" s="648"/>
      <c r="B40" s="112"/>
      <c r="C40" s="107"/>
      <c r="D40" s="105"/>
      <c r="E40" s="106"/>
      <c r="F40" s="107"/>
      <c r="G40" s="105"/>
      <c r="H40" s="106"/>
      <c r="I40" s="107"/>
      <c r="J40" s="105"/>
      <c r="K40" s="106"/>
    </row>
    <row r="41" spans="1:11" ht="19.5" customHeight="1" hidden="1">
      <c r="A41" s="648"/>
      <c r="B41" s="112"/>
      <c r="C41" s="107"/>
      <c r="D41" s="105"/>
      <c r="E41" s="106"/>
      <c r="F41" s="107"/>
      <c r="G41" s="105"/>
      <c r="H41" s="106"/>
      <c r="I41" s="107"/>
      <c r="J41" s="105"/>
      <c r="K41" s="106"/>
    </row>
    <row r="42" spans="1:11" ht="19.5" customHeight="1" hidden="1">
      <c r="A42" s="648"/>
      <c r="B42" s="113"/>
      <c r="C42" s="108"/>
      <c r="D42" s="109"/>
      <c r="E42" s="110"/>
      <c r="F42" s="107"/>
      <c r="G42" s="105"/>
      <c r="H42" s="106"/>
      <c r="I42" s="107"/>
      <c r="J42" s="105"/>
      <c r="K42" s="106"/>
    </row>
    <row r="43" spans="1:11" ht="19.5" customHeight="1" hidden="1">
      <c r="A43" s="649"/>
      <c r="B43" s="88" t="s">
        <v>161</v>
      </c>
      <c r="C43" s="116">
        <f>SUM(C38:C42)</f>
        <v>0</v>
      </c>
      <c r="D43" s="117"/>
      <c r="E43" s="126">
        <f>SUM(E38:E42)</f>
        <v>0</v>
      </c>
      <c r="F43" s="116">
        <f>SUM(F38:F42)</f>
        <v>0</v>
      </c>
      <c r="G43" s="117"/>
      <c r="H43" s="126">
        <f>SUM(H38:H42)</f>
        <v>0</v>
      </c>
      <c r="I43" s="116">
        <f>SUM(I38:I42)</f>
        <v>0</v>
      </c>
      <c r="J43" s="117"/>
      <c r="K43" s="126">
        <f>SUM(K38:K42)</f>
        <v>0</v>
      </c>
    </row>
    <row r="44" spans="1:11" ht="19.5" customHeight="1" hidden="1">
      <c r="A44" s="25"/>
      <c r="B44" s="26"/>
      <c r="C44" s="27"/>
      <c r="D44" s="27"/>
      <c r="E44" s="27"/>
      <c r="F44" s="27"/>
      <c r="G44" s="27"/>
      <c r="H44" s="27"/>
      <c r="I44" s="27"/>
      <c r="J44" s="27"/>
      <c r="K44" s="28"/>
    </row>
    <row r="45" spans="1:11" ht="19.5" customHeight="1" hidden="1">
      <c r="A45" s="647" t="s">
        <v>186</v>
      </c>
      <c r="B45" s="111"/>
      <c r="C45" s="104"/>
      <c r="D45" s="102"/>
      <c r="E45" s="103"/>
      <c r="F45" s="104"/>
      <c r="G45" s="102"/>
      <c r="H45" s="103"/>
      <c r="I45" s="104"/>
      <c r="J45" s="102"/>
      <c r="K45" s="103"/>
    </row>
    <row r="46" spans="1:11" ht="19.5" customHeight="1" hidden="1">
      <c r="A46" s="648"/>
      <c r="B46" s="115"/>
      <c r="C46" s="107"/>
      <c r="D46" s="105"/>
      <c r="E46" s="106"/>
      <c r="F46" s="107"/>
      <c r="G46" s="105"/>
      <c r="H46" s="106"/>
      <c r="I46" s="107"/>
      <c r="J46" s="105"/>
      <c r="K46" s="106"/>
    </row>
    <row r="47" spans="1:11" ht="19.5" customHeight="1" hidden="1">
      <c r="A47" s="648"/>
      <c r="B47" s="115"/>
      <c r="C47" s="107"/>
      <c r="D47" s="105"/>
      <c r="E47" s="106"/>
      <c r="F47" s="107"/>
      <c r="G47" s="105"/>
      <c r="H47" s="106"/>
      <c r="I47" s="107"/>
      <c r="J47" s="105"/>
      <c r="K47" s="106"/>
    </row>
    <row r="48" spans="1:11" ht="19.5" customHeight="1" hidden="1">
      <c r="A48" s="648"/>
      <c r="B48" s="112"/>
      <c r="C48" s="107"/>
      <c r="D48" s="105"/>
      <c r="E48" s="106"/>
      <c r="F48" s="107"/>
      <c r="G48" s="105"/>
      <c r="H48" s="106"/>
      <c r="I48" s="107"/>
      <c r="J48" s="105"/>
      <c r="K48" s="106"/>
    </row>
    <row r="49" spans="1:11" ht="19.5" customHeight="1" hidden="1">
      <c r="A49" s="648"/>
      <c r="B49" s="112"/>
      <c r="C49" s="107"/>
      <c r="D49" s="105"/>
      <c r="E49" s="106"/>
      <c r="F49" s="107"/>
      <c r="G49" s="105"/>
      <c r="H49" s="106"/>
      <c r="I49" s="107"/>
      <c r="J49" s="105"/>
      <c r="K49" s="106"/>
    </row>
    <row r="50" spans="1:11" ht="19.5" customHeight="1" hidden="1">
      <c r="A50" s="648"/>
      <c r="B50" s="113"/>
      <c r="C50" s="108"/>
      <c r="D50" s="109"/>
      <c r="E50" s="110"/>
      <c r="F50" s="107"/>
      <c r="G50" s="105"/>
      <c r="H50" s="106"/>
      <c r="I50" s="107"/>
      <c r="J50" s="105"/>
      <c r="K50" s="106"/>
    </row>
    <row r="51" spans="1:11" ht="19.5" customHeight="1" hidden="1">
      <c r="A51" s="649"/>
      <c r="B51" s="88" t="s">
        <v>161</v>
      </c>
      <c r="C51" s="116">
        <f>SUM(C45:C50)</f>
        <v>0</v>
      </c>
      <c r="D51" s="117"/>
      <c r="E51" s="126">
        <f>SUM(E45:E50)</f>
        <v>0</v>
      </c>
      <c r="F51" s="116">
        <f>SUM(F45:F50)</f>
        <v>0</v>
      </c>
      <c r="G51" s="117"/>
      <c r="H51" s="126">
        <f>SUM(H45:H50)</f>
        <v>0</v>
      </c>
      <c r="I51" s="116">
        <f>SUM(I45:I50)</f>
        <v>0</v>
      </c>
      <c r="J51" s="117"/>
      <c r="K51" s="126">
        <f>SUM(K45:K50)</f>
        <v>0</v>
      </c>
    </row>
    <row r="52" spans="1:11" ht="19.5" customHeight="1" hidden="1">
      <c r="A52" s="25"/>
      <c r="B52" s="26"/>
      <c r="C52" s="27"/>
      <c r="D52" s="27"/>
      <c r="E52" s="27"/>
      <c r="F52" s="27"/>
      <c r="G52" s="27"/>
      <c r="H52" s="27"/>
      <c r="I52" s="27"/>
      <c r="J52" s="27"/>
      <c r="K52" s="28"/>
    </row>
    <row r="53" spans="1:11" ht="19.5" customHeight="1" hidden="1">
      <c r="A53" s="647" t="s">
        <v>187</v>
      </c>
      <c r="B53" s="111"/>
      <c r="C53" s="104"/>
      <c r="D53" s="102"/>
      <c r="E53" s="103"/>
      <c r="F53" s="104"/>
      <c r="G53" s="102"/>
      <c r="H53" s="103"/>
      <c r="I53" s="104"/>
      <c r="J53" s="102"/>
      <c r="K53" s="103"/>
    </row>
    <row r="54" spans="1:11" ht="19.5" customHeight="1" hidden="1">
      <c r="A54" s="648"/>
      <c r="B54" s="115"/>
      <c r="C54" s="107"/>
      <c r="D54" s="105"/>
      <c r="E54" s="106"/>
      <c r="F54" s="107"/>
      <c r="G54" s="105"/>
      <c r="H54" s="106"/>
      <c r="I54" s="107"/>
      <c r="J54" s="105"/>
      <c r="K54" s="106"/>
    </row>
    <row r="55" spans="1:11" ht="19.5" customHeight="1" hidden="1">
      <c r="A55" s="648"/>
      <c r="B55" s="115"/>
      <c r="C55" s="107"/>
      <c r="D55" s="105"/>
      <c r="E55" s="106"/>
      <c r="F55" s="107"/>
      <c r="G55" s="105"/>
      <c r="H55" s="106"/>
      <c r="I55" s="107"/>
      <c r="J55" s="105"/>
      <c r="K55" s="106"/>
    </row>
    <row r="56" spans="1:11" ht="19.5" customHeight="1" hidden="1">
      <c r="A56" s="648"/>
      <c r="B56" s="112"/>
      <c r="C56" s="107"/>
      <c r="D56" s="105"/>
      <c r="E56" s="106"/>
      <c r="F56" s="107"/>
      <c r="G56" s="105"/>
      <c r="H56" s="106"/>
      <c r="I56" s="107"/>
      <c r="J56" s="105"/>
      <c r="K56" s="106"/>
    </row>
    <row r="57" spans="1:11" ht="19.5" customHeight="1" hidden="1">
      <c r="A57" s="648"/>
      <c r="B57" s="112"/>
      <c r="C57" s="107"/>
      <c r="D57" s="105"/>
      <c r="E57" s="106"/>
      <c r="F57" s="107"/>
      <c r="G57" s="105"/>
      <c r="H57" s="106"/>
      <c r="I57" s="107"/>
      <c r="J57" s="105"/>
      <c r="K57" s="106"/>
    </row>
    <row r="58" spans="1:11" ht="19.5" customHeight="1" hidden="1">
      <c r="A58" s="648"/>
      <c r="B58" s="113"/>
      <c r="C58" s="108"/>
      <c r="D58" s="109"/>
      <c r="E58" s="110"/>
      <c r="F58" s="107"/>
      <c r="G58" s="105"/>
      <c r="H58" s="106"/>
      <c r="I58" s="107"/>
      <c r="J58" s="105"/>
      <c r="K58" s="106"/>
    </row>
    <row r="59" spans="1:11" ht="19.5" customHeight="1" hidden="1">
      <c r="A59" s="649"/>
      <c r="B59" s="88" t="s">
        <v>161</v>
      </c>
      <c r="C59" s="116">
        <f>SUM(C53:C58)</f>
        <v>0</v>
      </c>
      <c r="D59" s="117"/>
      <c r="E59" s="126">
        <f>SUM(E53:E58)</f>
        <v>0</v>
      </c>
      <c r="F59" s="116">
        <f>SUM(F53:F58)</f>
        <v>0</v>
      </c>
      <c r="G59" s="117"/>
      <c r="H59" s="126">
        <f>SUM(H53:H58)</f>
        <v>0</v>
      </c>
      <c r="I59" s="116">
        <f>SUM(I53:I58)</f>
        <v>0</v>
      </c>
      <c r="J59" s="117"/>
      <c r="K59" s="126">
        <f>SUM(K53:K58)</f>
        <v>0</v>
      </c>
    </row>
    <row r="60" spans="1:11" ht="19.5" customHeight="1" thickBot="1">
      <c r="A60" s="650" t="s">
        <v>18</v>
      </c>
      <c r="B60" s="651"/>
      <c r="C60" s="120"/>
      <c r="D60" s="121"/>
      <c r="E60" s="123"/>
      <c r="F60" s="120"/>
      <c r="G60" s="121"/>
      <c r="H60" s="123"/>
      <c r="I60" s="120"/>
      <c r="J60" s="121"/>
      <c r="K60" s="123"/>
    </row>
    <row r="61" ht="15" customHeight="1"/>
    <row r="62" ht="15" customHeight="1"/>
    <row r="63" spans="1:11" ht="15" customHeight="1">
      <c r="A63" s="93"/>
      <c r="B63" s="238"/>
      <c r="C63" s="204"/>
      <c r="D63" s="204"/>
      <c r="E63" s="204"/>
      <c r="F63" s="204"/>
      <c r="G63" s="204"/>
      <c r="H63" s="204"/>
      <c r="I63" s="204"/>
      <c r="J63" s="204"/>
      <c r="K63" s="204"/>
    </row>
    <row r="64" spans="1:11" ht="15" customHeight="1" hidden="1">
      <c r="A64" s="93"/>
      <c r="B64" s="238"/>
      <c r="C64" s="204"/>
      <c r="D64" s="204"/>
      <c r="E64" s="204"/>
      <c r="F64" s="204"/>
      <c r="G64" s="204"/>
      <c r="H64" s="204"/>
      <c r="I64" s="204"/>
      <c r="J64" s="204"/>
      <c r="K64" s="204"/>
    </row>
    <row r="65" spans="1:11" ht="15" customHeight="1" hidden="1">
      <c r="A65" s="93"/>
      <c r="B65" s="238"/>
      <c r="C65" s="204"/>
      <c r="D65" s="204"/>
      <c r="E65" s="204"/>
      <c r="F65" s="204"/>
      <c r="G65" s="204"/>
      <c r="H65" s="204"/>
      <c r="I65" s="204"/>
      <c r="J65" s="204"/>
      <c r="K65" s="204"/>
    </row>
    <row r="66" spans="1:11" ht="15" customHeight="1" hidden="1">
      <c r="A66" s="93"/>
      <c r="B66" s="238"/>
      <c r="C66" s="204"/>
      <c r="D66" s="204"/>
      <c r="E66" s="204"/>
      <c r="F66" s="204"/>
      <c r="G66" s="204"/>
      <c r="H66" s="204"/>
      <c r="I66" s="204"/>
      <c r="J66" s="204"/>
      <c r="K66" s="204"/>
    </row>
    <row r="67" spans="1:11" ht="15" customHeight="1" hidden="1">
      <c r="A67" s="93"/>
      <c r="B67" s="238"/>
      <c r="C67" s="204"/>
      <c r="D67" s="204"/>
      <c r="E67" s="204"/>
      <c r="F67" s="204"/>
      <c r="G67" s="204"/>
      <c r="H67" s="204"/>
      <c r="I67" s="204"/>
      <c r="J67" s="204"/>
      <c r="K67" s="204"/>
    </row>
    <row r="68" spans="1:11" ht="15" customHeight="1" hidden="1">
      <c r="A68" s="93"/>
      <c r="B68" s="238"/>
      <c r="C68" s="204"/>
      <c r="D68" s="204"/>
      <c r="E68" s="204"/>
      <c r="F68" s="204"/>
      <c r="G68" s="204"/>
      <c r="H68" s="204"/>
      <c r="I68" s="204"/>
      <c r="J68" s="204"/>
      <c r="K68" s="204"/>
    </row>
    <row r="69" spans="1:11" ht="15" customHeight="1" hidden="1">
      <c r="A69" s="93"/>
      <c r="B69" s="238"/>
      <c r="C69" s="204"/>
      <c r="D69" s="204"/>
      <c r="E69" s="204"/>
      <c r="F69" s="204"/>
      <c r="G69" s="204"/>
      <c r="H69" s="204"/>
      <c r="I69" s="204"/>
      <c r="J69" s="204"/>
      <c r="K69" s="204"/>
    </row>
    <row r="70" spans="1:11" ht="19.5" customHeight="1">
      <c r="A70" s="380"/>
      <c r="B70" s="380"/>
      <c r="C70" s="381"/>
      <c r="D70" s="381"/>
      <c r="E70" s="381"/>
      <c r="F70" s="381"/>
      <c r="G70" s="381"/>
      <c r="H70" s="381"/>
      <c r="I70" s="381"/>
      <c r="J70" s="381"/>
      <c r="K70" s="381"/>
    </row>
    <row r="71" spans="1:11" ht="19.5" customHeight="1">
      <c r="A71" s="380"/>
      <c r="B71" s="380"/>
      <c r="C71" s="381"/>
      <c r="D71" s="381"/>
      <c r="E71" s="381"/>
      <c r="F71" s="381"/>
      <c r="G71" s="381"/>
      <c r="H71" s="381"/>
      <c r="I71" s="381"/>
      <c r="J71" s="381"/>
      <c r="K71" s="381"/>
    </row>
  </sheetData>
  <sheetProtection/>
  <mergeCells count="37">
    <mergeCell ref="A60:B60"/>
    <mergeCell ref="A38:A43"/>
    <mergeCell ref="A45:A51"/>
    <mergeCell ref="A53:A59"/>
    <mergeCell ref="H21:H22"/>
    <mergeCell ref="I21:J21"/>
    <mergeCell ref="C21:D21"/>
    <mergeCell ref="E21:E22"/>
    <mergeCell ref="F21:G21"/>
    <mergeCell ref="K21:K22"/>
    <mergeCell ref="A23:A30"/>
    <mergeCell ref="A32:A37"/>
    <mergeCell ref="A19:K19"/>
    <mergeCell ref="A20:B20"/>
    <mergeCell ref="C20:E20"/>
    <mergeCell ref="F20:H20"/>
    <mergeCell ref="I20:K20"/>
    <mergeCell ref="A21:A22"/>
    <mergeCell ref="B21:B22"/>
    <mergeCell ref="C13:K13"/>
    <mergeCell ref="C14:K14"/>
    <mergeCell ref="C15:K15"/>
    <mergeCell ref="C16:K16"/>
    <mergeCell ref="A17:K17"/>
    <mergeCell ref="A18:K18"/>
    <mergeCell ref="C7:K7"/>
    <mergeCell ref="C8:K8"/>
    <mergeCell ref="C9:K9"/>
    <mergeCell ref="C10:K10"/>
    <mergeCell ref="C11:K11"/>
    <mergeCell ref="C12:K12"/>
    <mergeCell ref="A2:K2"/>
    <mergeCell ref="H4:K4"/>
    <mergeCell ref="A5:B5"/>
    <mergeCell ref="C5:K5"/>
    <mergeCell ref="A6:B6"/>
    <mergeCell ref="C6:K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sheetPr>
  <dimension ref="A1:T10"/>
  <sheetViews>
    <sheetView zoomScale="130" zoomScaleNormal="130" zoomScalePageLayoutView="0" workbookViewId="0" topLeftCell="A1">
      <pane xSplit="6" ySplit="1" topLeftCell="G2" activePane="bottomRight" state="frozen"/>
      <selection pane="topLeft" activeCell="A1" sqref="A1"/>
      <selection pane="topRight" activeCell="G1" sqref="G1"/>
      <selection pane="bottomLeft" activeCell="A14" sqref="A14"/>
      <selection pane="bottomRight" activeCell="N8" sqref="N8"/>
    </sheetView>
  </sheetViews>
  <sheetFormatPr defaultColWidth="9.140625" defaultRowHeight="12.75"/>
  <cols>
    <col min="1" max="1" width="17.421875" style="231" customWidth="1"/>
    <col min="2" max="2" width="10.7109375" style="231" customWidth="1"/>
    <col min="3" max="3" width="27.00390625" style="231" customWidth="1"/>
    <col min="4" max="4" width="15.7109375" style="232" customWidth="1"/>
    <col min="5" max="5" width="7.7109375" style="232" hidden="1" customWidth="1"/>
    <col min="6" max="6" width="0.71875" style="232" hidden="1" customWidth="1"/>
    <col min="7" max="7" width="0.13671875" style="232" hidden="1" customWidth="1"/>
    <col min="8" max="10" width="7.7109375" style="232" hidden="1" customWidth="1"/>
    <col min="11" max="11" width="8.7109375" style="232" hidden="1" customWidth="1"/>
    <col min="12" max="12" width="0.13671875" style="232" customWidth="1"/>
    <col min="13" max="14" width="13.28125" style="232" customWidth="1"/>
    <col min="15" max="15" width="12.8515625" style="232" customWidth="1"/>
    <col min="16" max="16" width="13.8515625" style="232" customWidth="1"/>
    <col min="17" max="17" width="13.140625" style="232" customWidth="1"/>
    <col min="18" max="20" width="11.28125" style="232" customWidth="1"/>
    <col min="21" max="27" width="11.28125" style="231" customWidth="1"/>
    <col min="28" max="16384" width="9.140625" style="231" customWidth="1"/>
  </cols>
  <sheetData>
    <row r="1" spans="1:19" s="234" customFormat="1" ht="15.75" customHeight="1" thickBot="1">
      <c r="A1" s="682" t="s">
        <v>466</v>
      </c>
      <c r="B1" s="683"/>
      <c r="C1" s="683"/>
      <c r="D1" s="683"/>
      <c r="E1" s="683"/>
      <c r="F1" s="683"/>
      <c r="G1" s="683"/>
      <c r="H1" s="683"/>
      <c r="I1" s="683"/>
      <c r="J1" s="683"/>
      <c r="K1" s="683"/>
      <c r="L1" s="683"/>
      <c r="M1" s="683"/>
      <c r="N1" s="683"/>
      <c r="O1" s="683"/>
      <c r="P1" s="683"/>
      <c r="Q1" s="684"/>
      <c r="R1" s="233"/>
      <c r="S1" s="233"/>
    </row>
    <row r="2" spans="1:20" s="234" customFormat="1" ht="15" customHeight="1" thickBot="1">
      <c r="A2" s="685" t="s">
        <v>162</v>
      </c>
      <c r="B2" s="688" t="s">
        <v>163</v>
      </c>
      <c r="C2" s="689"/>
      <c r="D2" s="694" t="s">
        <v>66</v>
      </c>
      <c r="E2" s="697" t="s">
        <v>65</v>
      </c>
      <c r="F2" s="698"/>
      <c r="G2" s="698"/>
      <c r="H2" s="698"/>
      <c r="I2" s="698"/>
      <c r="J2" s="698"/>
      <c r="K2" s="698"/>
      <c r="L2" s="698"/>
      <c r="M2" s="698"/>
      <c r="N2" s="698"/>
      <c r="O2" s="698"/>
      <c r="P2" s="698"/>
      <c r="Q2" s="699"/>
      <c r="R2" s="233"/>
      <c r="S2" s="233"/>
      <c r="T2" s="233"/>
    </row>
    <row r="3" spans="1:20" s="236" customFormat="1" ht="15" customHeight="1" thickBot="1">
      <c r="A3" s="686"/>
      <c r="B3" s="690"/>
      <c r="C3" s="691"/>
      <c r="D3" s="695"/>
      <c r="E3" s="472" t="s">
        <v>58</v>
      </c>
      <c r="F3" s="472" t="s">
        <v>59</v>
      </c>
      <c r="G3" s="472" t="s">
        <v>45</v>
      </c>
      <c r="H3" s="472" t="s">
        <v>130</v>
      </c>
      <c r="I3" s="472" t="s">
        <v>131</v>
      </c>
      <c r="J3" s="472" t="s">
        <v>46</v>
      </c>
      <c r="K3" s="472" t="s">
        <v>10</v>
      </c>
      <c r="L3" s="472" t="s">
        <v>120</v>
      </c>
      <c r="M3" s="472" t="s">
        <v>170</v>
      </c>
      <c r="N3" s="472" t="s">
        <v>174</v>
      </c>
      <c r="O3" s="700" t="s">
        <v>286</v>
      </c>
      <c r="P3" s="701"/>
      <c r="Q3" s="702"/>
      <c r="R3" s="235"/>
      <c r="S3" s="235"/>
      <c r="T3" s="235"/>
    </row>
    <row r="4" spans="1:20" s="234" customFormat="1" ht="48" customHeight="1" thickBot="1">
      <c r="A4" s="687"/>
      <c r="B4" s="692"/>
      <c r="C4" s="693"/>
      <c r="D4" s="696"/>
      <c r="E4" s="473" t="s">
        <v>132</v>
      </c>
      <c r="F4" s="473" t="s">
        <v>132</v>
      </c>
      <c r="G4" s="473" t="s">
        <v>132</v>
      </c>
      <c r="H4" s="473" t="s">
        <v>132</v>
      </c>
      <c r="I4" s="473" t="s">
        <v>132</v>
      </c>
      <c r="J4" s="473" t="s">
        <v>132</v>
      </c>
      <c r="K4" s="473" t="s">
        <v>132</v>
      </c>
      <c r="L4" s="473" t="s">
        <v>132</v>
      </c>
      <c r="M4" s="473" t="s">
        <v>132</v>
      </c>
      <c r="N4" s="473" t="s">
        <v>132</v>
      </c>
      <c r="O4" s="474" t="s">
        <v>118</v>
      </c>
      <c r="P4" s="474" t="s">
        <v>117</v>
      </c>
      <c r="Q4" s="474" t="s">
        <v>119</v>
      </c>
      <c r="R4" s="233"/>
      <c r="S4" s="233"/>
      <c r="T4" s="233"/>
    </row>
    <row r="5" spans="1:20" s="432" customFormat="1" ht="16.5" customHeight="1">
      <c r="A5" s="680"/>
      <c r="B5" s="672" t="s">
        <v>20</v>
      </c>
      <c r="C5" s="673"/>
      <c r="D5" s="477" t="s">
        <v>63</v>
      </c>
      <c r="E5" s="478">
        <v>500000</v>
      </c>
      <c r="F5" s="478">
        <v>927000</v>
      </c>
      <c r="G5" s="478">
        <v>820000</v>
      </c>
      <c r="H5" s="478">
        <v>825000</v>
      </c>
      <c r="I5" s="478">
        <v>850000</v>
      </c>
      <c r="J5" s="478">
        <v>0</v>
      </c>
      <c r="K5" s="478">
        <v>0</v>
      </c>
      <c r="L5" s="478">
        <v>1000000</v>
      </c>
      <c r="M5" s="478">
        <v>2500000</v>
      </c>
      <c r="N5" s="478">
        <v>2000000</v>
      </c>
      <c r="O5" s="478"/>
      <c r="P5" s="478"/>
      <c r="Q5" s="479">
        <f>O5-P5</f>
        <v>0</v>
      </c>
      <c r="R5" s="431"/>
      <c r="S5" s="431"/>
      <c r="T5" s="431"/>
    </row>
    <row r="6" spans="1:20" s="432" customFormat="1" ht="16.5" customHeight="1" thickBot="1">
      <c r="A6" s="680"/>
      <c r="B6" s="674"/>
      <c r="C6" s="675"/>
      <c r="D6" s="480" t="s">
        <v>50</v>
      </c>
      <c r="E6" s="481">
        <v>0</v>
      </c>
      <c r="F6" s="481">
        <v>0</v>
      </c>
      <c r="G6" s="481">
        <v>0</v>
      </c>
      <c r="H6" s="481">
        <v>0</v>
      </c>
      <c r="I6" s="481">
        <v>0</v>
      </c>
      <c r="J6" s="481">
        <v>0</v>
      </c>
      <c r="K6" s="481">
        <v>0</v>
      </c>
      <c r="L6" s="481">
        <v>0</v>
      </c>
      <c r="M6" s="481"/>
      <c r="N6" s="481"/>
      <c r="O6" s="481">
        <v>0</v>
      </c>
      <c r="P6" s="481">
        <v>0</v>
      </c>
      <c r="Q6" s="482">
        <f>O6-P6</f>
        <v>0</v>
      </c>
      <c r="R6" s="431"/>
      <c r="S6" s="431"/>
      <c r="T6" s="431"/>
    </row>
    <row r="7" spans="1:20" s="432" customFormat="1" ht="16.5" customHeight="1" thickBot="1">
      <c r="A7" s="680"/>
      <c r="B7" s="674"/>
      <c r="C7" s="675"/>
      <c r="D7" s="483" t="s">
        <v>71</v>
      </c>
      <c r="E7" s="484">
        <f aca="true" t="shared" si="0" ref="E7:Q7">SUM(E5:E6)</f>
        <v>500000</v>
      </c>
      <c r="F7" s="484">
        <f t="shared" si="0"/>
        <v>927000</v>
      </c>
      <c r="G7" s="484">
        <f t="shared" si="0"/>
        <v>820000</v>
      </c>
      <c r="H7" s="484">
        <f t="shared" si="0"/>
        <v>825000</v>
      </c>
      <c r="I7" s="484">
        <f t="shared" si="0"/>
        <v>850000</v>
      </c>
      <c r="J7" s="484">
        <f>SUM(J5:J6)</f>
        <v>0</v>
      </c>
      <c r="K7" s="484">
        <f>SUM(K5:K6)</f>
        <v>0</v>
      </c>
      <c r="L7" s="484">
        <f>SUM(L5:L6)</f>
        <v>1000000</v>
      </c>
      <c r="M7" s="484">
        <f>SUM(M5:M6)</f>
        <v>2500000</v>
      </c>
      <c r="N7" s="484">
        <f>SUM(N5:N6)</f>
        <v>2000000</v>
      </c>
      <c r="O7" s="484">
        <f t="shared" si="0"/>
        <v>0</v>
      </c>
      <c r="P7" s="484">
        <f t="shared" si="0"/>
        <v>0</v>
      </c>
      <c r="Q7" s="485">
        <f t="shared" si="0"/>
        <v>0</v>
      </c>
      <c r="R7" s="431"/>
      <c r="S7" s="431"/>
      <c r="T7" s="431"/>
    </row>
    <row r="8" spans="1:20" s="432" customFormat="1" ht="16.5" customHeight="1">
      <c r="A8" s="680"/>
      <c r="B8" s="676" t="s">
        <v>71</v>
      </c>
      <c r="C8" s="677"/>
      <c r="D8" s="486" t="s">
        <v>63</v>
      </c>
      <c r="E8" s="487" t="e">
        <f>#REF!+#REF!+E5</f>
        <v>#REF!</v>
      </c>
      <c r="F8" s="487" t="e">
        <f>#REF!+#REF!+F5</f>
        <v>#REF!</v>
      </c>
      <c r="G8" s="487" t="e">
        <f>#REF!+#REF!+G5</f>
        <v>#REF!</v>
      </c>
      <c r="H8" s="487" t="e">
        <f>#REF!+#REF!+H5</f>
        <v>#REF!</v>
      </c>
      <c r="I8" s="487" t="e">
        <f>#REF!+#REF!+I5</f>
        <v>#REF!</v>
      </c>
      <c r="J8" s="487">
        <v>700000</v>
      </c>
      <c r="K8" s="487">
        <v>2000000</v>
      </c>
      <c r="L8" s="487" t="e">
        <f>#REF!+#REF!+L5</f>
        <v>#REF!</v>
      </c>
      <c r="M8" s="487">
        <f aca="true" t="shared" si="1" ref="M8:Q9">M5</f>
        <v>2500000</v>
      </c>
      <c r="N8" s="487">
        <f t="shared" si="1"/>
        <v>2000000</v>
      </c>
      <c r="O8" s="487">
        <f t="shared" si="1"/>
        <v>0</v>
      </c>
      <c r="P8" s="487">
        <f t="shared" si="1"/>
        <v>0</v>
      </c>
      <c r="Q8" s="487">
        <f t="shared" si="1"/>
        <v>0</v>
      </c>
      <c r="R8" s="431"/>
      <c r="S8" s="431"/>
      <c r="T8" s="431"/>
    </row>
    <row r="9" spans="1:20" s="432" customFormat="1" ht="16.5" customHeight="1" thickBot="1">
      <c r="A9" s="680"/>
      <c r="B9" s="676"/>
      <c r="C9" s="677"/>
      <c r="D9" s="488" t="s">
        <v>50</v>
      </c>
      <c r="E9" s="489" t="e">
        <f>#REF!+#REF!+E6</f>
        <v>#REF!</v>
      </c>
      <c r="F9" s="489" t="e">
        <f>#REF!+#REF!+F6</f>
        <v>#REF!</v>
      </c>
      <c r="G9" s="489" t="e">
        <f>#REF!+#REF!+G6</f>
        <v>#REF!</v>
      </c>
      <c r="H9" s="489" t="e">
        <f>#REF!+#REF!+H6</f>
        <v>#REF!</v>
      </c>
      <c r="I9" s="489" t="e">
        <f>#REF!+#REF!+I6</f>
        <v>#REF!</v>
      </c>
      <c r="J9" s="489">
        <v>3000000</v>
      </c>
      <c r="K9" s="489">
        <v>2500000</v>
      </c>
      <c r="L9" s="489" t="e">
        <f>#REF!+#REF!+L6</f>
        <v>#REF!</v>
      </c>
      <c r="M9" s="489">
        <f t="shared" si="1"/>
        <v>0</v>
      </c>
      <c r="N9" s="489">
        <f t="shared" si="1"/>
        <v>0</v>
      </c>
      <c r="O9" s="489">
        <f t="shared" si="1"/>
        <v>0</v>
      </c>
      <c r="P9" s="489">
        <f t="shared" si="1"/>
        <v>0</v>
      </c>
      <c r="Q9" s="489">
        <f t="shared" si="1"/>
        <v>0</v>
      </c>
      <c r="R9" s="431"/>
      <c r="S9" s="431"/>
      <c r="T9" s="431"/>
    </row>
    <row r="10" spans="1:20" s="432" customFormat="1" ht="16.5" customHeight="1" thickBot="1">
      <c r="A10" s="681"/>
      <c r="B10" s="678"/>
      <c r="C10" s="679"/>
      <c r="D10" s="490" t="s">
        <v>71</v>
      </c>
      <c r="E10" s="491" t="e">
        <f aca="true" t="shared" si="2" ref="E10:Q10">SUM(E8:E9)</f>
        <v>#REF!</v>
      </c>
      <c r="F10" s="491" t="e">
        <f t="shared" si="2"/>
        <v>#REF!</v>
      </c>
      <c r="G10" s="491" t="e">
        <f t="shared" si="2"/>
        <v>#REF!</v>
      </c>
      <c r="H10" s="491" t="e">
        <f t="shared" si="2"/>
        <v>#REF!</v>
      </c>
      <c r="I10" s="491" t="e">
        <f t="shared" si="2"/>
        <v>#REF!</v>
      </c>
      <c r="J10" s="491">
        <f t="shared" si="2"/>
        <v>3700000</v>
      </c>
      <c r="K10" s="491">
        <f t="shared" si="2"/>
        <v>4500000</v>
      </c>
      <c r="L10" s="491" t="e">
        <f>SUM(L8:L9)</f>
        <v>#REF!</v>
      </c>
      <c r="M10" s="491">
        <f>SUM(M8:M9)</f>
        <v>2500000</v>
      </c>
      <c r="N10" s="491">
        <f>SUM(N8:N9)</f>
        <v>2000000</v>
      </c>
      <c r="O10" s="491">
        <f t="shared" si="2"/>
        <v>0</v>
      </c>
      <c r="P10" s="491">
        <f t="shared" si="2"/>
        <v>0</v>
      </c>
      <c r="Q10" s="492">
        <f t="shared" si="2"/>
        <v>0</v>
      </c>
      <c r="R10" s="431"/>
      <c r="S10" s="431"/>
      <c r="T10" s="431"/>
    </row>
    <row r="11" ht="19.5" customHeight="1"/>
  </sheetData>
  <sheetProtection/>
  <mergeCells count="9">
    <mergeCell ref="B5:C7"/>
    <mergeCell ref="B8:C10"/>
    <mergeCell ref="A5:A10"/>
    <mergeCell ref="A1:Q1"/>
    <mergeCell ref="A2:A4"/>
    <mergeCell ref="B2:C4"/>
    <mergeCell ref="D2:D4"/>
    <mergeCell ref="E2:Q2"/>
    <mergeCell ref="O3:Q3"/>
  </mergeCells>
  <printOptions horizontalCentered="1"/>
  <pageMargins left="0.5511811023622047" right="0.15748031496062992" top="0.1968503937007874" bottom="0.1968503937007874" header="0.5118110236220472" footer="0.5118110236220472"/>
  <pageSetup horizontalDpi="300" verticalDpi="300" orientation="portrait" paperSize="9" scale="75" r:id="rId1"/>
  <headerFooter alignWithMargins="0">
    <oddFooter>&amp;CSayfa &amp;P / &amp;N</oddFooter>
  </headerFooter>
</worksheet>
</file>

<file path=xl/worksheets/sheet8.xml><?xml version="1.0" encoding="utf-8"?>
<worksheet xmlns="http://schemas.openxmlformats.org/spreadsheetml/2006/main" xmlns:r="http://schemas.openxmlformats.org/officeDocument/2006/relationships">
  <sheetPr>
    <tabColor rgb="FFFFFF00"/>
  </sheetPr>
  <dimension ref="A1:T9"/>
  <sheetViews>
    <sheetView zoomScalePageLayoutView="0" workbookViewId="0" topLeftCell="A1">
      <pane xSplit="6" ySplit="6" topLeftCell="G7" activePane="bottomRight" state="frozen"/>
      <selection pane="topLeft" activeCell="A1" sqref="A1"/>
      <selection pane="topRight" activeCell="G1" sqref="G1"/>
      <selection pane="bottomLeft" activeCell="A14" sqref="A14"/>
      <selection pane="bottomRight" activeCell="N8" sqref="N8"/>
    </sheetView>
  </sheetViews>
  <sheetFormatPr defaultColWidth="9.140625" defaultRowHeight="12.75"/>
  <cols>
    <col min="1" max="1" width="15.7109375" style="188" customWidth="1"/>
    <col min="2" max="2" width="14.7109375" style="188" customWidth="1"/>
    <col min="3" max="3" width="10.57421875" style="188" customWidth="1"/>
    <col min="4" max="4" width="14.140625" style="189" customWidth="1"/>
    <col min="5" max="11" width="12.8515625" style="189" hidden="1" customWidth="1"/>
    <col min="12" max="14" width="13.140625" style="189" customWidth="1"/>
    <col min="15" max="19" width="12.8515625" style="189" customWidth="1"/>
    <col min="20" max="20" width="11.28125" style="189" customWidth="1"/>
    <col min="21" max="27" width="11.28125" style="188" customWidth="1"/>
    <col min="28" max="16384" width="9.140625" style="188" customWidth="1"/>
  </cols>
  <sheetData>
    <row r="1" spans="1:20" s="187" customFormat="1" ht="24" customHeight="1">
      <c r="A1" s="712" t="s">
        <v>17</v>
      </c>
      <c r="B1" s="712"/>
      <c r="C1" s="712"/>
      <c r="D1" s="712"/>
      <c r="E1" s="712"/>
      <c r="F1" s="712"/>
      <c r="G1" s="712"/>
      <c r="H1" s="712"/>
      <c r="I1" s="712"/>
      <c r="J1" s="712"/>
      <c r="K1" s="712"/>
      <c r="L1" s="712"/>
      <c r="M1" s="712"/>
      <c r="N1" s="712"/>
      <c r="O1" s="712"/>
      <c r="P1" s="712"/>
      <c r="Q1" s="712"/>
      <c r="R1" s="712"/>
      <c r="S1" s="712"/>
      <c r="T1" s="186"/>
    </row>
    <row r="2" ht="13.5" thickBot="1"/>
    <row r="3" spans="1:19" s="190" customFormat="1" ht="24" customHeight="1" thickBot="1">
      <c r="A3" s="713" t="s">
        <v>466</v>
      </c>
      <c r="B3" s="714"/>
      <c r="C3" s="714"/>
      <c r="D3" s="714"/>
      <c r="E3" s="714"/>
      <c r="F3" s="714"/>
      <c r="G3" s="714"/>
      <c r="H3" s="714"/>
      <c r="I3" s="714"/>
      <c r="J3" s="714"/>
      <c r="K3" s="714"/>
      <c r="L3" s="714"/>
      <c r="M3" s="714"/>
      <c r="N3" s="714"/>
      <c r="O3" s="714"/>
      <c r="P3" s="714"/>
      <c r="Q3" s="714"/>
      <c r="R3" s="714"/>
      <c r="S3" s="715"/>
    </row>
    <row r="4" spans="1:20" s="192" customFormat="1" ht="24" customHeight="1" thickBot="1">
      <c r="A4" s="723" t="s">
        <v>162</v>
      </c>
      <c r="B4" s="707" t="s">
        <v>163</v>
      </c>
      <c r="C4" s="708"/>
      <c r="D4" s="728" t="s">
        <v>66</v>
      </c>
      <c r="E4" s="716" t="s">
        <v>65</v>
      </c>
      <c r="F4" s="717"/>
      <c r="G4" s="717"/>
      <c r="H4" s="717"/>
      <c r="I4" s="717"/>
      <c r="J4" s="717"/>
      <c r="K4" s="717"/>
      <c r="L4" s="717"/>
      <c r="M4" s="717"/>
      <c r="N4" s="717"/>
      <c r="O4" s="717"/>
      <c r="P4" s="717"/>
      <c r="Q4" s="717"/>
      <c r="R4" s="717"/>
      <c r="S4" s="718"/>
      <c r="T4" s="191"/>
    </row>
    <row r="5" spans="1:20" s="194" customFormat="1" ht="24" customHeight="1">
      <c r="A5" s="724"/>
      <c r="B5" s="709"/>
      <c r="C5" s="708"/>
      <c r="D5" s="724"/>
      <c r="E5" s="475" t="s">
        <v>58</v>
      </c>
      <c r="F5" s="475" t="s">
        <v>59</v>
      </c>
      <c r="G5" s="475" t="s">
        <v>45</v>
      </c>
      <c r="H5" s="475" t="s">
        <v>130</v>
      </c>
      <c r="I5" s="475" t="s">
        <v>131</v>
      </c>
      <c r="J5" s="475" t="s">
        <v>46</v>
      </c>
      <c r="K5" s="475" t="s">
        <v>10</v>
      </c>
      <c r="L5" s="475" t="s">
        <v>120</v>
      </c>
      <c r="M5" s="499" t="s">
        <v>170</v>
      </c>
      <c r="N5" s="499" t="s">
        <v>174</v>
      </c>
      <c r="O5" s="719" t="s">
        <v>286</v>
      </c>
      <c r="P5" s="720"/>
      <c r="Q5" s="721"/>
      <c r="R5" s="475" t="s">
        <v>310</v>
      </c>
      <c r="S5" s="475" t="s">
        <v>467</v>
      </c>
      <c r="T5" s="193"/>
    </row>
    <row r="6" spans="1:20" s="192" customFormat="1" ht="44.25" customHeight="1" thickBot="1">
      <c r="A6" s="725"/>
      <c r="B6" s="710"/>
      <c r="C6" s="711"/>
      <c r="D6" s="725"/>
      <c r="E6" s="476" t="s">
        <v>132</v>
      </c>
      <c r="F6" s="476" t="s">
        <v>132</v>
      </c>
      <c r="G6" s="476" t="s">
        <v>132</v>
      </c>
      <c r="H6" s="476" t="s">
        <v>132</v>
      </c>
      <c r="I6" s="476" t="s">
        <v>132</v>
      </c>
      <c r="J6" s="476" t="s">
        <v>132</v>
      </c>
      <c r="K6" s="476" t="s">
        <v>132</v>
      </c>
      <c r="L6" s="476" t="s">
        <v>132</v>
      </c>
      <c r="M6" s="476" t="s">
        <v>132</v>
      </c>
      <c r="N6" s="476" t="s">
        <v>132</v>
      </c>
      <c r="O6" s="476" t="s">
        <v>118</v>
      </c>
      <c r="P6" s="476" t="s">
        <v>117</v>
      </c>
      <c r="Q6" s="476" t="s">
        <v>119</v>
      </c>
      <c r="R6" s="476" t="s">
        <v>117</v>
      </c>
      <c r="S6" s="476" t="s">
        <v>117</v>
      </c>
      <c r="T6" s="191"/>
    </row>
    <row r="7" spans="1:20" s="196" customFormat="1" ht="49.5" customHeight="1" thickBot="1">
      <c r="A7" s="706"/>
      <c r="B7" s="722"/>
      <c r="C7" s="726" t="s">
        <v>20</v>
      </c>
      <c r="D7" s="441" t="s">
        <v>63</v>
      </c>
      <c r="E7" s="493">
        <v>500000</v>
      </c>
      <c r="F7" s="493">
        <v>927000</v>
      </c>
      <c r="G7" s="493">
        <v>820000</v>
      </c>
      <c r="H7" s="493">
        <v>825000</v>
      </c>
      <c r="I7" s="493">
        <v>850000</v>
      </c>
      <c r="J7" s="493">
        <v>0</v>
      </c>
      <c r="K7" s="493">
        <v>0</v>
      </c>
      <c r="L7" s="493">
        <v>1000000</v>
      </c>
      <c r="M7" s="493">
        <v>2500000</v>
      </c>
      <c r="N7" s="493">
        <v>2000000</v>
      </c>
      <c r="O7" s="493"/>
      <c r="P7" s="493"/>
      <c r="Q7" s="494">
        <f>O7-P7</f>
        <v>0</v>
      </c>
      <c r="R7" s="493"/>
      <c r="S7" s="493"/>
      <c r="T7" s="195"/>
    </row>
    <row r="8" spans="1:20" s="196" customFormat="1" ht="29.25" customHeight="1" thickBot="1">
      <c r="A8" s="706"/>
      <c r="B8" s="722"/>
      <c r="C8" s="727"/>
      <c r="D8" s="442" t="s">
        <v>71</v>
      </c>
      <c r="E8" s="495">
        <f aca="true" t="shared" si="0" ref="E8:S8">SUM(E7:E7)</f>
        <v>500000</v>
      </c>
      <c r="F8" s="495">
        <f t="shared" si="0"/>
        <v>927000</v>
      </c>
      <c r="G8" s="495">
        <f t="shared" si="0"/>
        <v>820000</v>
      </c>
      <c r="H8" s="495">
        <f t="shared" si="0"/>
        <v>825000</v>
      </c>
      <c r="I8" s="495">
        <f t="shared" si="0"/>
        <v>850000</v>
      </c>
      <c r="J8" s="495">
        <f t="shared" si="0"/>
        <v>0</v>
      </c>
      <c r="K8" s="495">
        <f t="shared" si="0"/>
        <v>0</v>
      </c>
      <c r="L8" s="495">
        <f t="shared" si="0"/>
        <v>1000000</v>
      </c>
      <c r="M8" s="495">
        <f t="shared" si="0"/>
        <v>2500000</v>
      </c>
      <c r="N8" s="495">
        <f t="shared" si="0"/>
        <v>2000000</v>
      </c>
      <c r="O8" s="495">
        <f t="shared" si="0"/>
        <v>0</v>
      </c>
      <c r="P8" s="495">
        <f t="shared" si="0"/>
        <v>0</v>
      </c>
      <c r="Q8" s="496">
        <f t="shared" si="0"/>
        <v>0</v>
      </c>
      <c r="R8" s="495">
        <f t="shared" si="0"/>
        <v>0</v>
      </c>
      <c r="S8" s="495">
        <f t="shared" si="0"/>
        <v>0</v>
      </c>
      <c r="T8" s="195"/>
    </row>
    <row r="9" spans="1:20" s="198" customFormat="1" ht="33" customHeight="1" thickBot="1">
      <c r="A9" s="703" t="s">
        <v>57</v>
      </c>
      <c r="B9" s="704"/>
      <c r="C9" s="705"/>
      <c r="D9" s="497" t="s">
        <v>71</v>
      </c>
      <c r="E9" s="498" t="e">
        <f>SUM(#REF!)</f>
        <v>#REF!</v>
      </c>
      <c r="F9" s="498" t="e">
        <f>SUM(#REF!)</f>
        <v>#REF!</v>
      </c>
      <c r="G9" s="498" t="e">
        <f>SUM(#REF!)</f>
        <v>#REF!</v>
      </c>
      <c r="H9" s="498" t="e">
        <f>SUM(#REF!)</f>
        <v>#REF!</v>
      </c>
      <c r="I9" s="498" t="e">
        <f>SUM(#REF!)</f>
        <v>#REF!</v>
      </c>
      <c r="J9" s="498" t="e">
        <f>SUM(#REF!)</f>
        <v>#REF!</v>
      </c>
      <c r="K9" s="498" t="e">
        <f>SUM(#REF!)</f>
        <v>#REF!</v>
      </c>
      <c r="L9" s="498">
        <f>L8</f>
        <v>1000000</v>
      </c>
      <c r="M9" s="498">
        <f aca="true" t="shared" si="1" ref="M9:S9">M8</f>
        <v>2500000</v>
      </c>
      <c r="N9" s="498">
        <f t="shared" si="1"/>
        <v>2000000</v>
      </c>
      <c r="O9" s="498">
        <f t="shared" si="1"/>
        <v>0</v>
      </c>
      <c r="P9" s="498">
        <f t="shared" si="1"/>
        <v>0</v>
      </c>
      <c r="Q9" s="498">
        <f t="shared" si="1"/>
        <v>0</v>
      </c>
      <c r="R9" s="498">
        <f t="shared" si="1"/>
        <v>0</v>
      </c>
      <c r="S9" s="498">
        <f t="shared" si="1"/>
        <v>0</v>
      </c>
      <c r="T9" s="197"/>
    </row>
  </sheetData>
  <sheetProtection/>
  <mergeCells count="11">
    <mergeCell ref="D4:D6"/>
    <mergeCell ref="A9:C9"/>
    <mergeCell ref="A7:A8"/>
    <mergeCell ref="B4:C6"/>
    <mergeCell ref="A1:S1"/>
    <mergeCell ref="A3:S3"/>
    <mergeCell ref="E4:S4"/>
    <mergeCell ref="O5:Q5"/>
    <mergeCell ref="B7:B8"/>
    <mergeCell ref="A4:A6"/>
    <mergeCell ref="C7:C8"/>
  </mergeCells>
  <printOptions horizontalCentered="1"/>
  <pageMargins left="0.15748031496062992" right="0.15748031496062992" top="0.1968503937007874" bottom="0.1968503937007874" header="0.5118110236220472" footer="0.5118110236220472"/>
  <pageSetup horizontalDpi="300" verticalDpi="300" orientation="portrait" paperSize="9" scale="70" r:id="rId1"/>
  <headerFooter alignWithMargins="0">
    <oddFooter>&amp;CSayfa &amp;P / &amp;N</oddFooter>
  </headerFooter>
</worksheet>
</file>

<file path=xl/worksheets/sheet9.xml><?xml version="1.0" encoding="utf-8"?>
<worksheet xmlns="http://schemas.openxmlformats.org/spreadsheetml/2006/main" xmlns:r="http://schemas.openxmlformats.org/officeDocument/2006/relationships">
  <sheetPr>
    <tabColor rgb="FFFFFF00"/>
  </sheetPr>
  <dimension ref="B1:Z22"/>
  <sheetViews>
    <sheetView zoomScalePageLayoutView="0" workbookViewId="0" topLeftCell="A1">
      <pane xSplit="6" ySplit="15" topLeftCell="K21" activePane="bottomRight" state="frozen"/>
      <selection pane="topLeft" activeCell="A1" sqref="A1"/>
      <selection pane="topRight" activeCell="I1" sqref="I1"/>
      <selection pane="bottomLeft" activeCell="A16" sqref="A16"/>
      <selection pane="bottomRight" activeCell="C26" sqref="C26"/>
    </sheetView>
  </sheetViews>
  <sheetFormatPr defaultColWidth="9.140625" defaultRowHeight="12.75"/>
  <cols>
    <col min="1" max="1" width="3.57421875" style="0" customWidth="1"/>
    <col min="2" max="2" width="12.421875" style="0" customWidth="1"/>
    <col min="3" max="3" width="17.421875" style="146" customWidth="1"/>
    <col min="4" max="4" width="10.140625" style="146" customWidth="1"/>
    <col min="5" max="5" width="3.7109375" style="146" hidden="1" customWidth="1"/>
    <col min="6" max="6" width="12.00390625" style="146" customWidth="1"/>
    <col min="7" max="12" width="11.28125" style="146" hidden="1" customWidth="1"/>
    <col min="13" max="14" width="11.28125" style="146" customWidth="1"/>
    <col min="15" max="15" width="10.140625" style="146" customWidth="1"/>
    <col min="16" max="16" width="9.421875" style="146" customWidth="1"/>
    <col min="17" max="17" width="12.57421875" style="146" customWidth="1"/>
    <col min="18" max="18" width="14.28125" style="146" hidden="1" customWidth="1"/>
    <col min="19" max="20" width="11.28125" style="146" customWidth="1"/>
    <col min="21" max="21" width="10.421875" style="146" customWidth="1"/>
    <col min="22" max="22" width="8.00390625" style="146" hidden="1" customWidth="1"/>
    <col min="23" max="23" width="11.7109375" style="146" customWidth="1"/>
    <col min="24" max="24" width="11.28125" style="146" customWidth="1"/>
    <col min="25" max="25" width="12.7109375" style="146" customWidth="1"/>
    <col min="26" max="26" width="7.00390625" style="146" hidden="1" customWidth="1"/>
    <col min="27" max="30" width="11.28125" style="0" customWidth="1"/>
  </cols>
  <sheetData>
    <row r="1" spans="2:26" s="5" customFormat="1" ht="22.5" customHeight="1">
      <c r="B1" s="749" t="s">
        <v>311</v>
      </c>
      <c r="C1" s="749"/>
      <c r="D1" s="749"/>
      <c r="E1" s="749"/>
      <c r="F1" s="749"/>
      <c r="G1" s="749"/>
      <c r="H1" s="749"/>
      <c r="I1" s="749"/>
      <c r="J1" s="749"/>
      <c r="K1" s="749"/>
      <c r="L1" s="749"/>
      <c r="M1" s="749"/>
      <c r="N1" s="749"/>
      <c r="O1" s="749"/>
      <c r="P1" s="749"/>
      <c r="Q1" s="749"/>
      <c r="R1" s="749"/>
      <c r="S1" s="749"/>
      <c r="T1" s="749"/>
      <c r="U1" s="749"/>
      <c r="V1" s="749"/>
      <c r="W1" s="749"/>
      <c r="X1" s="749"/>
      <c r="Y1" s="749"/>
      <c r="Z1" s="749"/>
    </row>
    <row r="2" ht="13.5" thickBot="1"/>
    <row r="3" spans="2:26" s="84" customFormat="1" ht="24.75" customHeight="1" thickBot="1">
      <c r="B3" s="750" t="s">
        <v>72</v>
      </c>
      <c r="C3" s="751"/>
      <c r="D3" s="751"/>
      <c r="E3" s="751"/>
      <c r="F3" s="751"/>
      <c r="G3" s="751"/>
      <c r="H3" s="751"/>
      <c r="I3" s="751"/>
      <c r="J3" s="751"/>
      <c r="K3" s="751"/>
      <c r="L3" s="751"/>
      <c r="M3" s="751"/>
      <c r="N3" s="751"/>
      <c r="O3" s="751"/>
      <c r="P3" s="751"/>
      <c r="Q3" s="751"/>
      <c r="R3" s="751"/>
      <c r="S3" s="751"/>
      <c r="T3" s="751"/>
      <c r="U3" s="751"/>
      <c r="V3" s="751"/>
      <c r="W3" s="751"/>
      <c r="X3" s="751"/>
      <c r="Y3" s="751"/>
      <c r="Z3" s="752"/>
    </row>
    <row r="4" spans="2:26" s="74" customFormat="1" ht="19.5" customHeight="1" thickBot="1">
      <c r="B4" s="738" t="s">
        <v>163</v>
      </c>
      <c r="C4" s="740" t="s">
        <v>67</v>
      </c>
      <c r="D4" s="740" t="s">
        <v>66</v>
      </c>
      <c r="E4" s="741"/>
      <c r="F4" s="743" t="s">
        <v>68</v>
      </c>
      <c r="G4" s="753" t="s">
        <v>65</v>
      </c>
      <c r="H4" s="754"/>
      <c r="I4" s="754"/>
      <c r="J4" s="754"/>
      <c r="K4" s="754"/>
      <c r="L4" s="754"/>
      <c r="M4" s="754"/>
      <c r="N4" s="754"/>
      <c r="O4" s="754"/>
      <c r="P4" s="754"/>
      <c r="Q4" s="754"/>
      <c r="R4" s="754"/>
      <c r="S4" s="754"/>
      <c r="T4" s="754"/>
      <c r="U4" s="754"/>
      <c r="V4" s="754"/>
      <c r="W4" s="754"/>
      <c r="X4" s="754"/>
      <c r="Y4" s="754"/>
      <c r="Z4" s="755"/>
    </row>
    <row r="5" spans="2:26" s="74" customFormat="1" ht="19.5" customHeight="1" thickBot="1">
      <c r="B5" s="738"/>
      <c r="C5" s="740"/>
      <c r="D5" s="740"/>
      <c r="E5" s="741"/>
      <c r="F5" s="743"/>
      <c r="G5" s="210" t="s">
        <v>45</v>
      </c>
      <c r="H5" s="152" t="s">
        <v>130</v>
      </c>
      <c r="I5" s="152" t="s">
        <v>131</v>
      </c>
      <c r="J5" s="152" t="s">
        <v>46</v>
      </c>
      <c r="K5" s="353" t="s">
        <v>10</v>
      </c>
      <c r="L5" s="355" t="s">
        <v>120</v>
      </c>
      <c r="M5" s="356" t="s">
        <v>170</v>
      </c>
      <c r="N5" s="356" t="s">
        <v>174</v>
      </c>
      <c r="O5" s="735" t="s">
        <v>286</v>
      </c>
      <c r="P5" s="736"/>
      <c r="Q5" s="736"/>
      <c r="R5" s="737"/>
      <c r="S5" s="735" t="s">
        <v>310</v>
      </c>
      <c r="T5" s="736"/>
      <c r="U5" s="736"/>
      <c r="V5" s="737"/>
      <c r="W5" s="735" t="s">
        <v>467</v>
      </c>
      <c r="X5" s="736"/>
      <c r="Y5" s="736"/>
      <c r="Z5" s="737"/>
    </row>
    <row r="6" spans="2:26" s="74" customFormat="1" ht="44.25" customHeight="1" thickBot="1">
      <c r="B6" s="739"/>
      <c r="C6" s="739"/>
      <c r="D6" s="739"/>
      <c r="E6" s="742"/>
      <c r="F6" s="536"/>
      <c r="G6" s="211" t="s">
        <v>132</v>
      </c>
      <c r="H6" s="185" t="s">
        <v>132</v>
      </c>
      <c r="I6" s="185" t="s">
        <v>132</v>
      </c>
      <c r="J6" s="185" t="s">
        <v>132</v>
      </c>
      <c r="K6" s="185" t="s">
        <v>132</v>
      </c>
      <c r="L6" s="357" t="s">
        <v>132</v>
      </c>
      <c r="M6" s="357" t="s">
        <v>132</v>
      </c>
      <c r="N6" s="357" t="s">
        <v>132</v>
      </c>
      <c r="O6" s="439" t="s">
        <v>118</v>
      </c>
      <c r="P6" s="181" t="s">
        <v>117</v>
      </c>
      <c r="Q6" s="202" t="s">
        <v>119</v>
      </c>
      <c r="R6" s="185" t="s">
        <v>132</v>
      </c>
      <c r="S6" s="440" t="s">
        <v>118</v>
      </c>
      <c r="T6" s="359" t="s">
        <v>312</v>
      </c>
      <c r="U6" s="359" t="s">
        <v>119</v>
      </c>
      <c r="V6" s="359" t="s">
        <v>132</v>
      </c>
      <c r="W6" s="440" t="s">
        <v>118</v>
      </c>
      <c r="X6" s="185" t="s">
        <v>117</v>
      </c>
      <c r="Y6" s="358" t="s">
        <v>119</v>
      </c>
      <c r="Z6" s="185" t="s">
        <v>132</v>
      </c>
    </row>
    <row r="7" spans="2:26" ht="16.5" customHeight="1" hidden="1" thickBot="1">
      <c r="B7" s="247" t="s">
        <v>11</v>
      </c>
      <c r="C7" s="469" t="s">
        <v>69</v>
      </c>
      <c r="D7" s="765" t="s">
        <v>63</v>
      </c>
      <c r="E7" s="766"/>
      <c r="F7" s="153" t="s">
        <v>116</v>
      </c>
      <c r="G7" s="154">
        <v>750000</v>
      </c>
      <c r="H7" s="154">
        <v>340000</v>
      </c>
      <c r="I7" s="154">
        <v>310000</v>
      </c>
      <c r="J7" s="154">
        <v>0</v>
      </c>
      <c r="K7" s="169">
        <v>0</v>
      </c>
      <c r="L7" s="169">
        <v>0</v>
      </c>
      <c r="M7" s="169">
        <v>0</v>
      </c>
      <c r="N7" s="169">
        <v>0</v>
      </c>
      <c r="O7" s="360"/>
      <c r="P7" s="175">
        <v>0</v>
      </c>
      <c r="Q7" s="212">
        <f>M7-P7</f>
        <v>0</v>
      </c>
      <c r="R7" s="154">
        <v>0</v>
      </c>
      <c r="S7" s="224"/>
      <c r="T7" s="224"/>
      <c r="U7" s="224"/>
      <c r="V7" s="224"/>
      <c r="W7" s="224"/>
      <c r="X7" s="169">
        <v>0</v>
      </c>
      <c r="Y7" s="175">
        <v>0</v>
      </c>
      <c r="Z7" s="212">
        <f>X7-Y7</f>
        <v>0</v>
      </c>
    </row>
    <row r="8" spans="2:26" ht="16.5" customHeight="1" hidden="1">
      <c r="B8" s="237"/>
      <c r="C8" s="756" t="s">
        <v>70</v>
      </c>
      <c r="D8" s="756" t="s">
        <v>142</v>
      </c>
      <c r="E8" s="757"/>
      <c r="F8" s="147" t="s">
        <v>98</v>
      </c>
      <c r="G8" s="147">
        <v>50000</v>
      </c>
      <c r="H8" s="147">
        <v>0</v>
      </c>
      <c r="I8" s="147">
        <v>0</v>
      </c>
      <c r="J8" s="147">
        <v>0</v>
      </c>
      <c r="K8" s="170">
        <v>0</v>
      </c>
      <c r="L8" s="170">
        <v>0</v>
      </c>
      <c r="M8" s="170">
        <v>0</v>
      </c>
      <c r="N8" s="170">
        <v>0</v>
      </c>
      <c r="O8" s="199"/>
      <c r="P8" s="176">
        <v>0</v>
      </c>
      <c r="Q8" s="213">
        <f>M8-P8</f>
        <v>0</v>
      </c>
      <c r="R8" s="147">
        <v>0</v>
      </c>
      <c r="S8" s="225"/>
      <c r="T8" s="225"/>
      <c r="U8" s="225"/>
      <c r="V8" s="225"/>
      <c r="W8" s="225"/>
      <c r="X8" s="170">
        <v>0</v>
      </c>
      <c r="Y8" s="176">
        <v>0</v>
      </c>
      <c r="Z8" s="213">
        <f>X8-Y8</f>
        <v>0</v>
      </c>
    </row>
    <row r="9" spans="2:26" ht="16.5" customHeight="1" hidden="1">
      <c r="B9" s="237"/>
      <c r="C9" s="758"/>
      <c r="D9" s="758"/>
      <c r="E9" s="759"/>
      <c r="F9" s="148" t="s">
        <v>99</v>
      </c>
      <c r="G9" s="157">
        <v>0</v>
      </c>
      <c r="H9" s="148">
        <v>30000</v>
      </c>
      <c r="I9" s="148">
        <v>0</v>
      </c>
      <c r="J9" s="148">
        <v>0</v>
      </c>
      <c r="K9" s="171">
        <v>0</v>
      </c>
      <c r="L9" s="171">
        <v>0</v>
      </c>
      <c r="M9" s="171">
        <v>0</v>
      </c>
      <c r="N9" s="171">
        <v>0</v>
      </c>
      <c r="O9" s="361"/>
      <c r="P9" s="177">
        <v>0</v>
      </c>
      <c r="Q9" s="214">
        <f>M9-P9</f>
        <v>0</v>
      </c>
      <c r="R9" s="148">
        <v>0</v>
      </c>
      <c r="S9" s="362"/>
      <c r="T9" s="362"/>
      <c r="U9" s="362"/>
      <c r="V9" s="362"/>
      <c r="W9" s="362"/>
      <c r="X9" s="171">
        <v>0</v>
      </c>
      <c r="Y9" s="177">
        <v>0</v>
      </c>
      <c r="Z9" s="214">
        <f>X9-Y9</f>
        <v>0</v>
      </c>
    </row>
    <row r="10" spans="2:26" ht="16.5" customHeight="1" hidden="1">
      <c r="B10" s="237"/>
      <c r="C10" s="758"/>
      <c r="D10" s="758"/>
      <c r="E10" s="759"/>
      <c r="F10" s="155" t="s">
        <v>89</v>
      </c>
      <c r="G10" s="155">
        <v>0</v>
      </c>
      <c r="H10" s="155">
        <v>30000</v>
      </c>
      <c r="I10" s="155">
        <v>0</v>
      </c>
      <c r="J10" s="155">
        <v>0</v>
      </c>
      <c r="K10" s="172">
        <v>0</v>
      </c>
      <c r="L10" s="172">
        <v>0</v>
      </c>
      <c r="M10" s="172">
        <v>0</v>
      </c>
      <c r="N10" s="172">
        <v>0</v>
      </c>
      <c r="O10" s="200"/>
      <c r="P10" s="178">
        <v>0</v>
      </c>
      <c r="Q10" s="215">
        <f>M10-P10</f>
        <v>0</v>
      </c>
      <c r="R10" s="155">
        <v>0</v>
      </c>
      <c r="S10" s="226"/>
      <c r="T10" s="226"/>
      <c r="U10" s="226"/>
      <c r="V10" s="226"/>
      <c r="W10" s="226"/>
      <c r="X10" s="172">
        <v>0</v>
      </c>
      <c r="Y10" s="178">
        <v>0</v>
      </c>
      <c r="Z10" s="215">
        <f>X10-Y10</f>
        <v>0</v>
      </c>
    </row>
    <row r="11" spans="2:26" ht="16.5" customHeight="1" hidden="1" thickBot="1">
      <c r="B11" s="237"/>
      <c r="C11" s="758"/>
      <c r="D11" s="760"/>
      <c r="E11" s="761"/>
      <c r="F11" s="151" t="s">
        <v>100</v>
      </c>
      <c r="G11" s="151">
        <v>1706000</v>
      </c>
      <c r="H11" s="151">
        <v>1000000</v>
      </c>
      <c r="I11" s="151">
        <v>1790000</v>
      </c>
      <c r="J11" s="151">
        <v>0</v>
      </c>
      <c r="K11" s="173">
        <v>0</v>
      </c>
      <c r="L11" s="173">
        <v>0</v>
      </c>
      <c r="M11" s="173">
        <v>0</v>
      </c>
      <c r="N11" s="173">
        <v>0</v>
      </c>
      <c r="O11" s="201"/>
      <c r="P11" s="179">
        <v>0</v>
      </c>
      <c r="Q11" s="216">
        <f>M11-P11</f>
        <v>0</v>
      </c>
      <c r="R11" s="151">
        <v>0</v>
      </c>
      <c r="S11" s="227"/>
      <c r="T11" s="227"/>
      <c r="U11" s="227"/>
      <c r="V11" s="227"/>
      <c r="W11" s="227"/>
      <c r="X11" s="173">
        <v>0</v>
      </c>
      <c r="Y11" s="179">
        <v>0</v>
      </c>
      <c r="Z11" s="216">
        <f>X11-Y11</f>
        <v>0</v>
      </c>
    </row>
    <row r="12" spans="2:26" ht="16.5" customHeight="1" hidden="1" thickBot="1">
      <c r="B12" s="237"/>
      <c r="C12" s="760"/>
      <c r="D12" s="746" t="s">
        <v>71</v>
      </c>
      <c r="E12" s="747"/>
      <c r="F12" s="748"/>
      <c r="G12" s="149">
        <f aca="true" t="shared" si="0" ref="G12:Z12">SUM(G8:G11)</f>
        <v>1756000</v>
      </c>
      <c r="H12" s="149">
        <f t="shared" si="0"/>
        <v>1060000</v>
      </c>
      <c r="I12" s="149">
        <f t="shared" si="0"/>
        <v>1790000</v>
      </c>
      <c r="J12" s="149">
        <f>SUM(J8:J11)</f>
        <v>0</v>
      </c>
      <c r="K12" s="174">
        <f>SUM(K8:K11)</f>
        <v>0</v>
      </c>
      <c r="L12" s="174">
        <f>SUM(L8:L11)</f>
        <v>0</v>
      </c>
      <c r="M12" s="174">
        <f t="shared" si="0"/>
        <v>0</v>
      </c>
      <c r="N12" s="174">
        <f>SUM(N8:N11)</f>
        <v>0</v>
      </c>
      <c r="O12" s="363"/>
      <c r="P12" s="180">
        <f t="shared" si="0"/>
        <v>0</v>
      </c>
      <c r="Q12" s="217">
        <f t="shared" si="0"/>
        <v>0</v>
      </c>
      <c r="R12" s="149">
        <f t="shared" si="0"/>
        <v>0</v>
      </c>
      <c r="S12" s="219"/>
      <c r="T12" s="219"/>
      <c r="U12" s="219"/>
      <c r="V12" s="219"/>
      <c r="W12" s="219"/>
      <c r="X12" s="174">
        <f t="shared" si="0"/>
        <v>0</v>
      </c>
      <c r="Y12" s="180">
        <f t="shared" si="0"/>
        <v>0</v>
      </c>
      <c r="Z12" s="217">
        <f t="shared" si="0"/>
        <v>0</v>
      </c>
    </row>
    <row r="13" spans="2:26" ht="16.5" customHeight="1" hidden="1" thickBot="1">
      <c r="B13" s="237"/>
      <c r="C13" s="762" t="s">
        <v>73</v>
      </c>
      <c r="D13" s="763"/>
      <c r="E13" s="763"/>
      <c r="F13" s="764"/>
      <c r="G13" s="220">
        <f aca="true" t="shared" si="1" ref="G13:Z13">G7+G12</f>
        <v>2506000</v>
      </c>
      <c r="H13" s="220">
        <f t="shared" si="1"/>
        <v>1400000</v>
      </c>
      <c r="I13" s="220">
        <f t="shared" si="1"/>
        <v>2100000</v>
      </c>
      <c r="J13" s="220">
        <f>J7+J12</f>
        <v>0</v>
      </c>
      <c r="K13" s="221">
        <f>K7+K12</f>
        <v>0</v>
      </c>
      <c r="L13" s="221">
        <f>L7+L12</f>
        <v>0</v>
      </c>
      <c r="M13" s="221">
        <f t="shared" si="1"/>
        <v>0</v>
      </c>
      <c r="N13" s="221">
        <f>N7+N12</f>
        <v>0</v>
      </c>
      <c r="O13" s="364"/>
      <c r="P13" s="222">
        <f t="shared" si="1"/>
        <v>0</v>
      </c>
      <c r="Q13" s="223">
        <f t="shared" si="1"/>
        <v>0</v>
      </c>
      <c r="R13" s="220">
        <f t="shared" si="1"/>
        <v>0</v>
      </c>
      <c r="S13" s="365"/>
      <c r="T13" s="365"/>
      <c r="U13" s="365"/>
      <c r="V13" s="365"/>
      <c r="W13" s="365"/>
      <c r="X13" s="221">
        <f t="shared" si="1"/>
        <v>0</v>
      </c>
      <c r="Y13" s="222">
        <f t="shared" si="1"/>
        <v>0</v>
      </c>
      <c r="Z13" s="223">
        <f t="shared" si="1"/>
        <v>0</v>
      </c>
    </row>
    <row r="14" spans="2:26" s="4" customFormat="1" ht="9.75" customHeight="1" hidden="1" thickBot="1">
      <c r="B14" s="237"/>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row>
    <row r="15" spans="2:26" ht="16.5" customHeight="1" hidden="1" thickBot="1">
      <c r="B15" s="237"/>
      <c r="C15" s="469" t="s">
        <v>69</v>
      </c>
      <c r="D15" s="765" t="s">
        <v>63</v>
      </c>
      <c r="E15" s="766"/>
      <c r="F15" s="153" t="s">
        <v>116</v>
      </c>
      <c r="G15" s="154">
        <v>600000</v>
      </c>
      <c r="H15" s="154">
        <v>500000</v>
      </c>
      <c r="I15" s="154">
        <v>350000</v>
      </c>
      <c r="J15" s="154">
        <v>0</v>
      </c>
      <c r="K15" s="169">
        <v>0</v>
      </c>
      <c r="L15" s="169">
        <v>0</v>
      </c>
      <c r="M15" s="169">
        <v>0</v>
      </c>
      <c r="N15" s="169">
        <v>0</v>
      </c>
      <c r="O15" s="360"/>
      <c r="P15" s="175">
        <v>0</v>
      </c>
      <c r="Q15" s="212">
        <f>M15-P15</f>
        <v>0</v>
      </c>
      <c r="R15" s="154">
        <v>0</v>
      </c>
      <c r="S15" s="224"/>
      <c r="T15" s="224"/>
      <c r="U15" s="224"/>
      <c r="V15" s="224"/>
      <c r="W15" s="224"/>
      <c r="X15" s="169">
        <v>0</v>
      </c>
      <c r="Y15" s="175">
        <v>0</v>
      </c>
      <c r="Z15" s="212">
        <f>X15-Y15</f>
        <v>0</v>
      </c>
    </row>
    <row r="16" spans="2:26" ht="16.5" customHeight="1" hidden="1" thickBot="1">
      <c r="B16" s="237"/>
      <c r="C16" s="468" t="s">
        <v>70</v>
      </c>
      <c r="D16" s="744" t="s">
        <v>142</v>
      </c>
      <c r="E16" s="745"/>
      <c r="F16" s="153" t="s">
        <v>100</v>
      </c>
      <c r="G16" s="154">
        <v>450000</v>
      </c>
      <c r="H16" s="154">
        <v>0</v>
      </c>
      <c r="I16" s="154">
        <v>200000</v>
      </c>
      <c r="J16" s="154">
        <v>0</v>
      </c>
      <c r="K16" s="169">
        <v>0</v>
      </c>
      <c r="L16" s="169">
        <v>0</v>
      </c>
      <c r="M16" s="169">
        <v>0</v>
      </c>
      <c r="N16" s="169">
        <v>0</v>
      </c>
      <c r="O16" s="360"/>
      <c r="P16" s="175">
        <v>0</v>
      </c>
      <c r="Q16" s="212">
        <v>0</v>
      </c>
      <c r="R16" s="154">
        <v>0</v>
      </c>
      <c r="S16" s="224"/>
      <c r="T16" s="224"/>
      <c r="U16" s="224"/>
      <c r="V16" s="224"/>
      <c r="W16" s="224"/>
      <c r="X16" s="169">
        <v>0</v>
      </c>
      <c r="Y16" s="175">
        <v>0</v>
      </c>
      <c r="Z16" s="212">
        <f>X16-Y16</f>
        <v>0</v>
      </c>
    </row>
    <row r="17" spans="2:26" ht="16.5" customHeight="1" hidden="1" thickBot="1">
      <c r="B17" s="237"/>
      <c r="C17" s="762" t="s">
        <v>73</v>
      </c>
      <c r="D17" s="763"/>
      <c r="E17" s="763"/>
      <c r="F17" s="764"/>
      <c r="G17" s="220">
        <f aca="true" t="shared" si="2" ref="G17:Z17">SUM(G15:G16)</f>
        <v>1050000</v>
      </c>
      <c r="H17" s="220">
        <f t="shared" si="2"/>
        <v>500000</v>
      </c>
      <c r="I17" s="220">
        <f t="shared" si="2"/>
        <v>550000</v>
      </c>
      <c r="J17" s="220">
        <f>SUM(J15:J16)</f>
        <v>0</v>
      </c>
      <c r="K17" s="221">
        <f>SUM(K15:K16)</f>
        <v>0</v>
      </c>
      <c r="L17" s="221">
        <f>SUM(L15:L16)</f>
        <v>0</v>
      </c>
      <c r="M17" s="221">
        <f t="shared" si="2"/>
        <v>0</v>
      </c>
      <c r="N17" s="221">
        <f>SUM(N15:N16)</f>
        <v>0</v>
      </c>
      <c r="O17" s="364"/>
      <c r="P17" s="222">
        <f t="shared" si="2"/>
        <v>0</v>
      </c>
      <c r="Q17" s="223">
        <f t="shared" si="2"/>
        <v>0</v>
      </c>
      <c r="R17" s="220">
        <f t="shared" si="2"/>
        <v>0</v>
      </c>
      <c r="S17" s="365"/>
      <c r="T17" s="365"/>
      <c r="U17" s="365"/>
      <c r="V17" s="365"/>
      <c r="W17" s="365"/>
      <c r="X17" s="221">
        <f t="shared" si="2"/>
        <v>0</v>
      </c>
      <c r="Y17" s="222">
        <f t="shared" si="2"/>
        <v>0</v>
      </c>
      <c r="Z17" s="223">
        <f t="shared" si="2"/>
        <v>0</v>
      </c>
    </row>
    <row r="18" spans="2:26" s="4" customFormat="1" ht="9.75" customHeight="1" hidden="1" thickBot="1">
      <c r="B18" s="237"/>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row>
    <row r="19" spans="2:26" ht="16.5" customHeight="1" hidden="1" thickBot="1">
      <c r="B19" s="237"/>
      <c r="C19" s="469" t="s">
        <v>74</v>
      </c>
      <c r="D19" s="765" t="s">
        <v>63</v>
      </c>
      <c r="E19" s="766"/>
      <c r="F19" s="153" t="s">
        <v>136</v>
      </c>
      <c r="G19" s="154">
        <v>820000</v>
      </c>
      <c r="H19" s="154">
        <v>825000</v>
      </c>
      <c r="I19" s="154">
        <v>850000</v>
      </c>
      <c r="J19" s="154">
        <v>0</v>
      </c>
      <c r="K19" s="169">
        <v>0</v>
      </c>
      <c r="L19" s="169">
        <v>0</v>
      </c>
      <c r="M19" s="169">
        <v>0</v>
      </c>
      <c r="N19" s="169">
        <v>0</v>
      </c>
      <c r="O19" s="360"/>
      <c r="P19" s="175">
        <v>0</v>
      </c>
      <c r="Q19" s="212">
        <f>M19-P19</f>
        <v>0</v>
      </c>
      <c r="R19" s="154">
        <v>0</v>
      </c>
      <c r="S19" s="224"/>
      <c r="T19" s="224"/>
      <c r="U19" s="224"/>
      <c r="V19" s="224"/>
      <c r="W19" s="224"/>
      <c r="X19" s="169">
        <v>0</v>
      </c>
      <c r="Y19" s="175">
        <v>0</v>
      </c>
      <c r="Z19" s="212">
        <f>X19-Y19</f>
        <v>0</v>
      </c>
    </row>
    <row r="20" spans="2:26" ht="16.5" customHeight="1" hidden="1" thickBot="1">
      <c r="B20" s="237"/>
      <c r="C20" s="762" t="s">
        <v>73</v>
      </c>
      <c r="D20" s="763"/>
      <c r="E20" s="763"/>
      <c r="F20" s="764"/>
      <c r="G20" s="220">
        <f aca="true" t="shared" si="3" ref="G20:Z20">SUM(G19)</f>
        <v>820000</v>
      </c>
      <c r="H20" s="220">
        <f t="shared" si="3"/>
        <v>825000</v>
      </c>
      <c r="I20" s="220">
        <f t="shared" si="3"/>
        <v>850000</v>
      </c>
      <c r="J20" s="220">
        <f>SUM(J19)</f>
        <v>0</v>
      </c>
      <c r="K20" s="221">
        <f>SUM(K19)</f>
        <v>0</v>
      </c>
      <c r="L20" s="221">
        <f>SUM(L19)</f>
        <v>0</v>
      </c>
      <c r="M20" s="366">
        <f t="shared" si="3"/>
        <v>0</v>
      </c>
      <c r="N20" s="366">
        <f>SUM(N19)</f>
        <v>0</v>
      </c>
      <c r="O20" s="364"/>
      <c r="P20" s="222">
        <f t="shared" si="3"/>
        <v>0</v>
      </c>
      <c r="Q20" s="223">
        <f t="shared" si="3"/>
        <v>0</v>
      </c>
      <c r="R20" s="220">
        <f t="shared" si="3"/>
        <v>0</v>
      </c>
      <c r="S20" s="365"/>
      <c r="T20" s="365"/>
      <c r="U20" s="365"/>
      <c r="V20" s="365"/>
      <c r="W20" s="365"/>
      <c r="X20" s="221">
        <f t="shared" si="3"/>
        <v>0</v>
      </c>
      <c r="Y20" s="222">
        <f t="shared" si="3"/>
        <v>0</v>
      </c>
      <c r="Z20" s="223">
        <f t="shared" si="3"/>
        <v>0</v>
      </c>
    </row>
    <row r="21" spans="2:26" ht="77.25" customHeight="1" thickBot="1">
      <c r="B21" s="733" t="s">
        <v>469</v>
      </c>
      <c r="C21" s="502" t="s">
        <v>74</v>
      </c>
      <c r="D21" s="729" t="s">
        <v>63</v>
      </c>
      <c r="E21" s="730"/>
      <c r="F21" s="503" t="s">
        <v>136</v>
      </c>
      <c r="G21" s="504">
        <f>G19</f>
        <v>820000</v>
      </c>
      <c r="H21" s="504">
        <v>825000</v>
      </c>
      <c r="I21" s="504">
        <v>850000</v>
      </c>
      <c r="J21" s="504">
        <v>400000</v>
      </c>
      <c r="K21" s="505">
        <v>1000000</v>
      </c>
      <c r="L21" s="505">
        <v>1000000</v>
      </c>
      <c r="M21" s="505">
        <v>2500000</v>
      </c>
      <c r="N21" s="504">
        <v>2000000</v>
      </c>
      <c r="O21" s="506"/>
      <c r="P21" s="507"/>
      <c r="Q21" s="508">
        <f>O21-P21</f>
        <v>0</v>
      </c>
      <c r="R21" s="504">
        <f>R19</f>
        <v>0</v>
      </c>
      <c r="S21" s="505"/>
      <c r="T21" s="505"/>
      <c r="U21" s="505"/>
      <c r="V21" s="505"/>
      <c r="W21" s="505"/>
      <c r="X21" s="505"/>
      <c r="Y21" s="507">
        <f>Y19</f>
        <v>0</v>
      </c>
      <c r="Z21" s="212">
        <f>X21-Y21</f>
        <v>0</v>
      </c>
    </row>
    <row r="22" spans="2:26" s="4" customFormat="1" ht="64.5" customHeight="1" thickBot="1">
      <c r="B22" s="734"/>
      <c r="C22" s="731" t="s">
        <v>73</v>
      </c>
      <c r="D22" s="731"/>
      <c r="E22" s="731"/>
      <c r="F22" s="732"/>
      <c r="G22" s="500" t="e">
        <f>#REF!+#REF!+G21</f>
        <v>#REF!</v>
      </c>
      <c r="H22" s="500" t="e">
        <f>#REF!+#REF!+H21</f>
        <v>#REF!</v>
      </c>
      <c r="I22" s="500" t="e">
        <f>#REF!+#REF!+I21</f>
        <v>#REF!</v>
      </c>
      <c r="J22" s="500" t="e">
        <f>#REF!+#REF!+J21</f>
        <v>#REF!</v>
      </c>
      <c r="K22" s="501" t="e">
        <f>#REF!+#REF!+K21</f>
        <v>#REF!</v>
      </c>
      <c r="L22" s="501">
        <f>L21</f>
        <v>1000000</v>
      </c>
      <c r="M22" s="501">
        <f aca="true" t="shared" si="4" ref="M22:Y22">M21</f>
        <v>2500000</v>
      </c>
      <c r="N22" s="501">
        <f t="shared" si="4"/>
        <v>2000000</v>
      </c>
      <c r="O22" s="501">
        <f t="shared" si="4"/>
        <v>0</v>
      </c>
      <c r="P22" s="501">
        <f t="shared" si="4"/>
        <v>0</v>
      </c>
      <c r="Q22" s="501">
        <f t="shared" si="4"/>
        <v>0</v>
      </c>
      <c r="R22" s="501">
        <f t="shared" si="4"/>
        <v>0</v>
      </c>
      <c r="S22" s="501">
        <f t="shared" si="4"/>
        <v>0</v>
      </c>
      <c r="T22" s="501">
        <f t="shared" si="4"/>
        <v>0</v>
      </c>
      <c r="U22" s="501">
        <f t="shared" si="4"/>
        <v>0</v>
      </c>
      <c r="V22" s="501">
        <f t="shared" si="4"/>
        <v>0</v>
      </c>
      <c r="W22" s="501">
        <f t="shared" si="4"/>
        <v>0</v>
      </c>
      <c r="X22" s="501">
        <f t="shared" si="4"/>
        <v>0</v>
      </c>
      <c r="Y22" s="501">
        <f t="shared" si="4"/>
        <v>0</v>
      </c>
      <c r="Z22" s="218" t="e">
        <f>#REF!+#REF!+Z21</f>
        <v>#REF!</v>
      </c>
    </row>
  </sheetData>
  <sheetProtection/>
  <mergeCells count="23">
    <mergeCell ref="C20:F20"/>
    <mergeCell ref="C13:F13"/>
    <mergeCell ref="D7:E7"/>
    <mergeCell ref="D15:E15"/>
    <mergeCell ref="C17:F17"/>
    <mergeCell ref="C8:C12"/>
    <mergeCell ref="D19:E19"/>
    <mergeCell ref="B1:Z1"/>
    <mergeCell ref="B3:Z3"/>
    <mergeCell ref="G4:Z4"/>
    <mergeCell ref="O5:R5"/>
    <mergeCell ref="S5:V5"/>
    <mergeCell ref="D8:E11"/>
    <mergeCell ref="D21:E21"/>
    <mergeCell ref="C22:F22"/>
    <mergeCell ref="B21:B22"/>
    <mergeCell ref="W5:Z5"/>
    <mergeCell ref="B4:B6"/>
    <mergeCell ref="C4:C6"/>
    <mergeCell ref="D4:E6"/>
    <mergeCell ref="F4:F6"/>
    <mergeCell ref="D16:E16"/>
    <mergeCell ref="D12:F12"/>
  </mergeCells>
  <printOptions horizontalCentered="1"/>
  <pageMargins left="0.15748031496062992" right="0.15748031496062992" top="0.3937007874015748" bottom="0.3937007874015748" header="0.5118110236220472" footer="0.5118110236220472"/>
  <pageSetup horizontalDpi="300" verticalDpi="300" orientation="landscape" paperSize="9" scale="70" r:id="rId1"/>
  <headerFooter alignWithMargins="0">
    <oddFooter>&amp;CSayfa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Yatırım-İMİ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Zekayi SAĞLAM</dc:creator>
  <cp:keywords/>
  <dc:description/>
  <cp:lastModifiedBy>Butce</cp:lastModifiedBy>
  <cp:lastPrinted>2014-07-24T11:14:58Z</cp:lastPrinted>
  <dcterms:created xsi:type="dcterms:W3CDTF">2000-07-06T05:43:41Z</dcterms:created>
  <dcterms:modified xsi:type="dcterms:W3CDTF">2015-05-21T11:16:18Z</dcterms:modified>
  <cp:category/>
  <cp:version/>
  <cp:contentType/>
  <cp:contentStatus/>
</cp:coreProperties>
</file>